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bookViews>
    <workbookView xWindow="-120" yWindow="-120" windowWidth="20730" windowHeight="11760" tabRatio="801"/>
  </bookViews>
  <sheets>
    <sheet name="(1) Maths" sheetId="1" r:id="rId1"/>
    <sheet name="(2) Types" sheetId="2" r:id="rId2"/>
    <sheet name="(3) Formats" sheetId="4" r:id="rId3"/>
    <sheet name="(4) Formulae" sheetId="10" r:id="rId4"/>
    <sheet name="(5) Maths Chain" sheetId="6" r:id="rId5"/>
    <sheet name="(6) Autofill" sheetId="11" r:id="rId6"/>
    <sheet name="(7) Alignment" sheetId="7" r:id="rId7"/>
    <sheet name="(Ext 1) Referencing" sheetId="8" r:id="rId8"/>
    <sheet name="(Ext 2) Charts" sheetId="12" r:id="rId9"/>
    <sheet name="(Ext 3) Display" sheetId="13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8" l="1"/>
  <c r="B15" i="8"/>
  <c r="B12" i="8"/>
  <c r="L14" i="2"/>
  <c r="J14" i="2"/>
  <c r="H14" i="2"/>
  <c r="F14" i="2"/>
  <c r="D14" i="2"/>
  <c r="H21" i="11" l="1"/>
  <c r="O15" i="11"/>
  <c r="O13" i="11"/>
  <c r="O11" i="11"/>
  <c r="O9" i="11"/>
  <c r="F17" i="11"/>
  <c r="B33" i="6"/>
  <c r="B13" i="6"/>
  <c r="B15" i="6"/>
  <c r="B17" i="6"/>
  <c r="B19" i="6"/>
  <c r="B21" i="6"/>
  <c r="B23" i="6"/>
  <c r="B25" i="6"/>
  <c r="B27" i="6"/>
  <c r="B29" i="6"/>
  <c r="B31" i="6"/>
  <c r="B11" i="6"/>
  <c r="J9" i="2"/>
  <c r="H19" i="2"/>
  <c r="K19" i="2"/>
  <c r="C9" i="2"/>
  <c r="G23" i="10"/>
  <c r="I9" i="2"/>
  <c r="D9" i="2"/>
  <c r="G19" i="2"/>
  <c r="F9" i="2"/>
  <c r="J19" i="2"/>
  <c r="B14" i="2"/>
  <c r="C19" i="2"/>
  <c r="I19" i="2"/>
  <c r="G9" i="2"/>
  <c r="F19" i="2"/>
  <c r="K9" i="2"/>
  <c r="H9" i="2"/>
  <c r="L19" i="2"/>
  <c r="B9" i="2"/>
  <c r="L9" i="2"/>
  <c r="E9" i="2"/>
  <c r="B19" i="2"/>
  <c r="E19" i="2"/>
  <c r="D19" i="2"/>
</calcChain>
</file>

<file path=xl/sharedStrings.xml><?xml version="1.0" encoding="utf-8"?>
<sst xmlns="http://schemas.openxmlformats.org/spreadsheetml/2006/main" count="205" uniqueCount="170">
  <si>
    <t>Fill the yellow cells with a formula to solve the sum above it</t>
  </si>
  <si>
    <t>Subtract the bottom number from the top using -</t>
  </si>
  <si>
    <t>Divide the top number by the bottom one using /</t>
  </si>
  <si>
    <t>Add these two numbers together using +</t>
  </si>
  <si>
    <t>Multiply these two numbers together using *</t>
  </si>
  <si>
    <t>Correct answers will turn green</t>
  </si>
  <si>
    <t xml:space="preserve">For example, in here enter:   =B7+B8   --&gt;  </t>
  </si>
  <si>
    <t xml:space="preserve">For example, in here enter:   =B12-B13   --&gt;  </t>
  </si>
  <si>
    <t xml:space="preserve">For example, in here enter:   =B17*B18   --&gt;  </t>
  </si>
  <si>
    <t xml:space="preserve">For example, in here enter:   =B22/B23   --&gt;  </t>
  </si>
  <si>
    <t xml:space="preserve">  ...When all the yellow cells are green, proceed to tab '(2) Types' below.</t>
  </si>
  <si>
    <t>Format the cells as instructed, using the dropdown menu in the 'Home' tab above</t>
  </si>
  <si>
    <t>Format these numbers into currency</t>
  </si>
  <si>
    <t>Format these numbers to a percentage with</t>
  </si>
  <si>
    <t>one decimal place.</t>
  </si>
  <si>
    <t>(Expand the 'Number' group above for more options)</t>
  </si>
  <si>
    <t>Format these numbers into short dates</t>
  </si>
  <si>
    <t>Press F9 to recalculate and check your results!</t>
  </si>
  <si>
    <t xml:space="preserve">  ...When all the answers are marked correct, proceed to tab '(3) Formats' below.</t>
  </si>
  <si>
    <t>Format the cells as instructed, using the tools on the 'Home' tab above</t>
  </si>
  <si>
    <t>Format these cells so that the text reads vertically</t>
  </si>
  <si>
    <t>Hello</t>
  </si>
  <si>
    <t>Down down</t>
  </si>
  <si>
    <t>Up up up</t>
  </si>
  <si>
    <t>Business</t>
  </si>
  <si>
    <t xml:space="preserve"> </t>
  </si>
  <si>
    <t>Blue Fill</t>
  </si>
  <si>
    <t>Red Fill</t>
  </si>
  <si>
    <t>Pink Fill</t>
  </si>
  <si>
    <t>Orange Fill</t>
  </si>
  <si>
    <t>Thick Border</t>
  </si>
  <si>
    <t>No Border</t>
  </si>
  <si>
    <t>Format these cells in the way they're described</t>
  </si>
  <si>
    <t>Black Text</t>
  </si>
  <si>
    <t>White Text</t>
  </si>
  <si>
    <t>subtract</t>
  </si>
  <si>
    <t>Simon</t>
  </si>
  <si>
    <t>Clare</t>
  </si>
  <si>
    <t>David</t>
  </si>
  <si>
    <t>Rosy</t>
  </si>
  <si>
    <t>add</t>
  </si>
  <si>
    <t>equals</t>
  </si>
  <si>
    <t>multiply by</t>
  </si>
  <si>
    <t>divide by</t>
  </si>
  <si>
    <t>divide</t>
  </si>
  <si>
    <t>Total</t>
  </si>
  <si>
    <t xml:space="preserve">  ...When you've finished and checked your work, proceed to tab '(4) Formulae'.</t>
  </si>
  <si>
    <t>Task 4</t>
  </si>
  <si>
    <t>Formulae</t>
  </si>
  <si>
    <t>Task 1</t>
  </si>
  <si>
    <t>Maths</t>
  </si>
  <si>
    <t>Task 2</t>
  </si>
  <si>
    <t>Types</t>
  </si>
  <si>
    <t>Task 3</t>
  </si>
  <si>
    <t>Formats</t>
  </si>
  <si>
    <t>You MUST use formulae to answer these questions, not your head or a calculator</t>
  </si>
  <si>
    <t>Use the 'SUM' formula to count the numbers in each colour</t>
  </si>
  <si>
    <t>Red</t>
  </si>
  <si>
    <t>Green</t>
  </si>
  <si>
    <t>Orange</t>
  </si>
  <si>
    <t>Purple</t>
  </si>
  <si>
    <t>Answer the questions using the tables on the right, correct answers will turn green</t>
  </si>
  <si>
    <t>Complete the table using the steps below</t>
  </si>
  <si>
    <t>Week 1</t>
  </si>
  <si>
    <t>Week 2</t>
  </si>
  <si>
    <t>Week 3</t>
  </si>
  <si>
    <t>Average</t>
  </si>
  <si>
    <t>For Simon's total, use  =SUM(E18:G18)</t>
  </si>
  <si>
    <t>For Simon's average use  =AVERAGE(E18:G18)</t>
  </si>
  <si>
    <t xml:space="preserve">  1. Format the entire table as 'Currency'</t>
  </si>
  <si>
    <t xml:space="preserve">  2. Use the 'SUM' formula to fill in each Total</t>
  </si>
  <si>
    <t xml:space="preserve">  3. 'Use the 'AVERAGE' formula to fill in each Average</t>
  </si>
  <si>
    <t xml:space="preserve">For example, in here enter   =SUM(F9,F11,H11,I10)  --&gt;   </t>
  </si>
  <si>
    <t xml:space="preserve">  ...When all the answers are marked correct, proceed to tab '(5) Maths Chain' below.</t>
  </si>
  <si>
    <t>Maths Chain</t>
  </si>
  <si>
    <t>Task 5</t>
  </si>
  <si>
    <t>Complete each sum correctly down the list, correct answers will turn green</t>
  </si>
  <si>
    <t>Enter your formulae into the yellow boxes</t>
  </si>
  <si>
    <t>For example, start with   =B9+D9</t>
  </si>
  <si>
    <t>Instead of typing cell names, try typing = and then clicking on the cell you want to use</t>
  </si>
  <si>
    <t xml:space="preserve">  ...When all the answers are marked correct, proceed to tab '(6) Autofill' below.</t>
  </si>
  <si>
    <t>Task 6</t>
  </si>
  <si>
    <t>Autofill</t>
  </si>
  <si>
    <t>Choose the cell to copy, then drag the square in the bottom-right to autofill a row or column</t>
  </si>
  <si>
    <t>Correctly completed tasks will be marked in green as Correct</t>
  </si>
  <si>
    <t>Drag the filled cells across the yellow rows of cells</t>
  </si>
  <si>
    <t>January</t>
  </si>
  <si>
    <t xml:space="preserve">Drag across to fill in the months of the year   --&gt;    </t>
  </si>
  <si>
    <t xml:space="preserve">Drag across to turn the yellow cells blue   --&gt;    </t>
  </si>
  <si>
    <t>No. 1</t>
  </si>
  <si>
    <t xml:space="preserve">Drag across to fill in numbers up to 12   --&gt;    </t>
  </si>
  <si>
    <t>House 12</t>
  </si>
  <si>
    <t xml:space="preserve">Drag left to fill in house numbers down to 1   --&gt;    </t>
  </si>
  <si>
    <t>x</t>
  </si>
  <si>
    <t>=</t>
  </si>
  <si>
    <t xml:space="preserve">Drag the answer down to re-use the formula   --&gt;    </t>
  </si>
  <si>
    <t>Blue</t>
  </si>
  <si>
    <t xml:space="preserve">  ...When all the answers are marked correct, proceed to tab '(7) Alignment' below.</t>
  </si>
  <si>
    <t>Task 7</t>
  </si>
  <si>
    <t>Alignment</t>
  </si>
  <si>
    <t>Make changes to vertical and horizontal alignment, as well as text orientation</t>
  </si>
  <si>
    <t>Right Side</t>
  </si>
  <si>
    <t>Top Side</t>
  </si>
  <si>
    <t>Centre</t>
  </si>
  <si>
    <t>Left Side</t>
  </si>
  <si>
    <t>Look at the example, then complete the other three.</t>
  </si>
  <si>
    <t>Move the text to the alignment it describes</t>
  </si>
  <si>
    <t>Change the sizes of the row or column to fit the text</t>
  </si>
  <si>
    <t>Please make me fit!</t>
  </si>
  <si>
    <t>Please make me fit too!!!</t>
  </si>
  <si>
    <t>Make me wider!</t>
  </si>
  <si>
    <t>Use the Alignment tools in the Home tab above to change where in cells your text appears</t>
  </si>
  <si>
    <t>Referencing</t>
  </si>
  <si>
    <t>Work with dragging formulae to understand and use absolute and relative referencing</t>
  </si>
  <si>
    <t>Extension 1</t>
  </si>
  <si>
    <t>to (B9) changes when it's dragged across.  --&gt;</t>
  </si>
  <si>
    <t xml:space="preserve">This formula is relative. The cell it refers       </t>
  </si>
  <si>
    <t>(B9) doesn't change when it's dragged across.  --&gt;</t>
  </si>
  <si>
    <t xml:space="preserve">This formula is absolute. The cell it refers to       </t>
  </si>
  <si>
    <t>Add correct $ signs to make these formulae use absolute references</t>
  </si>
  <si>
    <t>Look at the simple formulae in the green cells, then drag them across</t>
  </si>
  <si>
    <t>Change the C21 in this formula to $C$21,</t>
  </si>
  <si>
    <t>then drag across to fill the multiplication table.</t>
  </si>
  <si>
    <t>Extension 2</t>
  </si>
  <si>
    <t>Charts</t>
  </si>
  <si>
    <t>Use the data to create a suitable chart to display it</t>
  </si>
  <si>
    <t>February</t>
  </si>
  <si>
    <t>March</t>
  </si>
  <si>
    <t>April</t>
  </si>
  <si>
    <t>May</t>
  </si>
  <si>
    <t>June</t>
  </si>
  <si>
    <t>Profit</t>
  </si>
  <si>
    <t>Select the entire table (dotted lines) and use Insert &gt; Charts</t>
  </si>
  <si>
    <t>Students</t>
  </si>
  <si>
    <t>Grade A</t>
  </si>
  <si>
    <t>Grade B</t>
  </si>
  <si>
    <t>Grade C</t>
  </si>
  <si>
    <t>Grade F</t>
  </si>
  <si>
    <t xml:space="preserve">Insert a Column or Bar Chart for this data  --&gt;   </t>
  </si>
  <si>
    <t xml:space="preserve">Insert a Pie Chart for this data  --&gt;   </t>
  </si>
  <si>
    <t>Age</t>
  </si>
  <si>
    <t>Height</t>
  </si>
  <si>
    <t xml:space="preserve">Insert a Scatter Chart for this data  --&gt;   </t>
  </si>
  <si>
    <t xml:space="preserve">  ...When you've finished and checked your work, proceed to tab '(Ext 1) Referencing' below.</t>
  </si>
  <si>
    <t xml:space="preserve">  ...When you've finished and checked your work, proceed to tab '(Ext 2) Charts' below.</t>
  </si>
  <si>
    <t xml:space="preserve">  ...When you've finished and checked your work, proceed to tab '(Ext 3) Display' below.</t>
  </si>
  <si>
    <t>Extension 3</t>
  </si>
  <si>
    <t>Fill in the table with appropriate headings and formulae</t>
  </si>
  <si>
    <t>August</t>
  </si>
  <si>
    <t>December</t>
  </si>
  <si>
    <t>Material Costs</t>
  </si>
  <si>
    <t>Rent Costs</t>
  </si>
  <si>
    <t>Labour Costs</t>
  </si>
  <si>
    <t>TOTAL COSTS</t>
  </si>
  <si>
    <t>Sales Revenue</t>
  </si>
  <si>
    <t>Interest Revenue</t>
  </si>
  <si>
    <t>TOTAL REVENUE</t>
  </si>
  <si>
    <t>MONTHLY PROFIT</t>
  </si>
  <si>
    <t>Make the data more attractive and easier to read, using Bold/Italics, Coloured Cells, Borders, Currency Format, Changing Column Width, etc.</t>
  </si>
  <si>
    <t>Average Material Cost:</t>
  </si>
  <si>
    <t>Total Labour Costs:</t>
  </si>
  <si>
    <t>Total Profit From August to December:</t>
  </si>
  <si>
    <t xml:space="preserve">                                               Display</t>
  </si>
  <si>
    <t>Create formulae to provide the following information, in the white boxes</t>
  </si>
  <si>
    <t>Profit Per Day In March:</t>
  </si>
  <si>
    <t>Create a chart to show each of the following</t>
  </si>
  <si>
    <t>Costs and revenue through the year (on ONE chart)</t>
  </si>
  <si>
    <t>Material Costs for each month (on a PIE chart)</t>
  </si>
  <si>
    <t>Profits through the year</t>
  </si>
  <si>
    <t>Make sure to change the chart titles to something more clear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</si>
</sst>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£&quot;#,##0;[Red]\-&quot;£&quot;#,##0"/>
    <numFmt numFmtId="164" formatCode="&quot;£&quot;#,##0.00"/>
    <numFmt numFmtId="165" formatCode="0.0%"/>
  </numFmts>
  <fonts count="3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339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i/>
      <sz val="12"/>
      <color theme="4" tint="-0.249977111117893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sz val="12"/>
      <color theme="6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12"/>
      <color rgb="FFFF3399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2"/>
      <color theme="6" tint="-0.499984740745262"/>
      <name val="Calibri"/>
      <family val="2"/>
      <scheme val="minor"/>
    </font>
    <font>
      <i/>
      <sz val="12"/>
      <color theme="5" tint="-0.249977111117893"/>
      <name val="Calibri"/>
      <family val="2"/>
      <scheme val="minor"/>
    </font>
    <font>
      <i/>
      <sz val="12"/>
      <color rgb="FFFF3399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9" tint="-0.499984740745262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2">
    <xf numFmtId="0" fontId="0" fillId="0" borderId="0"/>
    <xf numFmtId="0" fontId="1" fillId="0" borderId="0"/>
  </cellStyleXfs>
  <cellXfs count="155">
    <xf numFmtId="0" fontId="0" fillId="0" borderId="0" xfId="0"/>
    <xf numFmtId="0" fontId="0" fillId="0" borderId="0" xfId="0" applyFont="1" applyBorder="1"/>
    <xf numFmtId="0" fontId="2" fillId="0" borderId="0" xfId="1" applyFont="1" applyBorder="1"/>
    <xf numFmtId="0" fontId="3" fillId="0" borderId="0" xfId="1" applyFont="1" applyBorder="1"/>
    <xf numFmtId="0" fontId="3" fillId="0" borderId="0" xfId="1" applyFont="1" applyFill="1" applyBorder="1"/>
    <xf numFmtId="0" fontId="4" fillId="5" borderId="0" xfId="1" applyFont="1" applyFill="1" applyBorder="1"/>
    <xf numFmtId="0" fontId="5" fillId="0" borderId="0" xfId="0" applyFont="1" applyBorder="1"/>
    <xf numFmtId="0" fontId="6" fillId="2" borderId="0" xfId="1" applyFont="1" applyFill="1" applyBorder="1"/>
    <xf numFmtId="0" fontId="7" fillId="2" borderId="0" xfId="1" applyFont="1" applyFill="1" applyBorder="1"/>
    <xf numFmtId="0" fontId="6" fillId="6" borderId="1" xfId="1" applyFont="1" applyFill="1" applyBorder="1"/>
    <xf numFmtId="0" fontId="6" fillId="6" borderId="1" xfId="1" applyNumberFormat="1" applyFont="1" applyFill="1" applyBorder="1"/>
    <xf numFmtId="49" fontId="8" fillId="2" borderId="0" xfId="1" applyNumberFormat="1" applyFont="1" applyFill="1" applyBorder="1" applyAlignment="1">
      <alignment horizontal="right"/>
    </xf>
    <xf numFmtId="0" fontId="9" fillId="3" borderId="0" xfId="1" applyFont="1" applyFill="1" applyBorder="1"/>
    <xf numFmtId="0" fontId="10" fillId="3" borderId="0" xfId="1" applyFont="1" applyFill="1" applyBorder="1"/>
    <xf numFmtId="0" fontId="11" fillId="4" borderId="0" xfId="1" applyFont="1" applyFill="1" applyBorder="1"/>
    <xf numFmtId="0" fontId="12" fillId="4" borderId="0" xfId="1" applyFont="1" applyFill="1" applyBorder="1"/>
    <xf numFmtId="0" fontId="13" fillId="5" borderId="0" xfId="1" applyFont="1" applyFill="1" applyBorder="1"/>
    <xf numFmtId="0" fontId="9" fillId="6" borderId="1" xfId="1" applyFont="1" applyFill="1" applyBorder="1"/>
    <xf numFmtId="0" fontId="11" fillId="6" borderId="1" xfId="1" applyFont="1" applyFill="1" applyBorder="1"/>
    <xf numFmtId="0" fontId="4" fillId="6" borderId="1" xfId="1" applyFont="1" applyFill="1" applyBorder="1"/>
    <xf numFmtId="0" fontId="5" fillId="7" borderId="0" xfId="0" applyFont="1" applyFill="1" applyBorder="1"/>
    <xf numFmtId="0" fontId="5" fillId="8" borderId="0" xfId="0" applyFont="1" applyFill="1" applyBorder="1"/>
    <xf numFmtId="0" fontId="15" fillId="7" borderId="0" xfId="0" applyFont="1" applyFill="1" applyBorder="1"/>
    <xf numFmtId="0" fontId="16" fillId="7" borderId="0" xfId="0" applyFont="1" applyFill="1" applyBorder="1"/>
    <xf numFmtId="0" fontId="0" fillId="0" borderId="0" xfId="0" applyFont="1"/>
    <xf numFmtId="0" fontId="0" fillId="0" borderId="0" xfId="0" applyFont="1" applyFill="1" applyBorder="1"/>
    <xf numFmtId="0" fontId="0" fillId="0" borderId="0" xfId="0" applyFont="1" applyFill="1"/>
    <xf numFmtId="0" fontId="2" fillId="0" borderId="0" xfId="1" applyFont="1" applyFill="1" applyBorder="1"/>
    <xf numFmtId="0" fontId="17" fillId="3" borderId="0" xfId="1" applyFont="1" applyFill="1" applyBorder="1" applyAlignment="1">
      <alignment horizontal="right"/>
    </xf>
    <xf numFmtId="0" fontId="18" fillId="4" borderId="0" xfId="1" applyFont="1" applyFill="1" applyBorder="1" applyAlignment="1">
      <alignment horizontal="right"/>
    </xf>
    <xf numFmtId="0" fontId="19" fillId="5" borderId="0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center"/>
    </xf>
    <xf numFmtId="0" fontId="5" fillId="0" borderId="0" xfId="0" applyFont="1" applyFill="1" applyBorder="1"/>
    <xf numFmtId="0" fontId="20" fillId="2" borderId="0" xfId="0" applyFont="1" applyFill="1"/>
    <xf numFmtId="0" fontId="7" fillId="6" borderId="1" xfId="1" applyNumberFormat="1" applyFont="1" applyFill="1" applyBorder="1" applyAlignment="1">
      <alignment horizontal="center"/>
    </xf>
    <xf numFmtId="0" fontId="7" fillId="2" borderId="0" xfId="1" applyNumberFormat="1" applyFont="1" applyFill="1" applyBorder="1"/>
    <xf numFmtId="0" fontId="7" fillId="6" borderId="1" xfId="1" applyFont="1" applyFill="1" applyBorder="1" applyAlignment="1">
      <alignment horizontal="center"/>
    </xf>
    <xf numFmtId="0" fontId="14" fillId="3" borderId="0" xfId="0" applyFont="1" applyFill="1"/>
    <xf numFmtId="49" fontId="10" fillId="3" borderId="0" xfId="1" applyNumberFormat="1" applyFont="1" applyFill="1" applyBorder="1"/>
    <xf numFmtId="0" fontId="21" fillId="4" borderId="0" xfId="1" applyFont="1" applyFill="1" applyBorder="1"/>
    <xf numFmtId="0" fontId="22" fillId="4" borderId="0" xfId="1" applyFont="1" applyFill="1" applyBorder="1"/>
    <xf numFmtId="0" fontId="23" fillId="4" borderId="0" xfId="0" applyFont="1" applyFill="1"/>
    <xf numFmtId="0" fontId="22" fillId="6" borderId="1" xfId="1" applyNumberFormat="1" applyFont="1" applyFill="1" applyBorder="1" applyAlignment="1">
      <alignment horizontal="center"/>
    </xf>
    <xf numFmtId="0" fontId="23" fillId="4" borderId="0" xfId="0" applyFont="1" applyFill="1" applyBorder="1"/>
    <xf numFmtId="0" fontId="22" fillId="6" borderId="1" xfId="1" applyFont="1" applyFill="1" applyBorder="1" applyAlignment="1">
      <alignment horizontal="center"/>
    </xf>
    <xf numFmtId="164" fontId="7" fillId="6" borderId="1" xfId="1" applyNumberFormat="1" applyFont="1" applyFill="1" applyBorder="1" applyAlignment="1">
      <alignment horizontal="center"/>
    </xf>
    <xf numFmtId="0" fontId="24" fillId="2" borderId="0" xfId="1" applyFont="1" applyFill="1" applyBorder="1"/>
    <xf numFmtId="0" fontId="25" fillId="2" borderId="0" xfId="1" applyFont="1" applyFill="1" applyBorder="1"/>
    <xf numFmtId="0" fontId="26" fillId="0" borderId="0" xfId="1" applyFont="1" applyFill="1" applyBorder="1"/>
    <xf numFmtId="0" fontId="27" fillId="0" borderId="0" xfId="0" applyFont="1" applyFill="1" applyBorder="1"/>
    <xf numFmtId="0" fontId="27" fillId="0" borderId="0" xfId="0" applyFont="1" applyFill="1"/>
    <xf numFmtId="0" fontId="28" fillId="0" borderId="0" xfId="0" applyFont="1" applyBorder="1"/>
    <xf numFmtId="165" fontId="22" fillId="6" borderId="1" xfId="1" applyNumberFormat="1" applyFont="1" applyFill="1" applyBorder="1" applyAlignment="1">
      <alignment horizontal="center"/>
    </xf>
    <xf numFmtId="0" fontId="29" fillId="4" borderId="0" xfId="1" applyFont="1" applyFill="1" applyBorder="1" applyAlignment="1">
      <alignment horizontal="right"/>
    </xf>
    <xf numFmtId="164" fontId="10" fillId="6" borderId="1" xfId="1" applyNumberFormat="1" applyFont="1" applyFill="1" applyBorder="1" applyAlignment="1">
      <alignment horizontal="center"/>
    </xf>
    <xf numFmtId="11" fontId="10" fillId="6" borderId="1" xfId="1" applyNumberFormat="1" applyFont="1" applyFill="1" applyBorder="1" applyAlignment="1">
      <alignment horizontal="center"/>
    </xf>
    <xf numFmtId="2" fontId="10" fillId="6" borderId="1" xfId="1" applyNumberFormat="1" applyFont="1" applyFill="1" applyBorder="1" applyAlignment="1">
      <alignment horizontal="center"/>
    </xf>
    <xf numFmtId="11" fontId="10" fillId="6" borderId="1" xfId="0" applyNumberFormat="1" applyFont="1" applyFill="1" applyBorder="1" applyAlignment="1">
      <alignment horizontal="center"/>
    </xf>
    <xf numFmtId="0" fontId="10" fillId="3" borderId="0" xfId="0" applyFont="1" applyFill="1" applyBorder="1"/>
    <xf numFmtId="0" fontId="10" fillId="3" borderId="0" xfId="0" applyFont="1" applyFill="1"/>
    <xf numFmtId="14" fontId="10" fillId="6" borderId="1" xfId="0" applyNumberFormat="1" applyFont="1" applyFill="1" applyBorder="1" applyAlignment="1">
      <alignment horizontal="center"/>
    </xf>
    <xf numFmtId="0" fontId="24" fillId="2" borderId="0" xfId="1" applyNumberFormat="1" applyFont="1" applyFill="1" applyBorder="1" applyAlignment="1">
      <alignment horizontal="center" vertical="center"/>
    </xf>
    <xf numFmtId="0" fontId="30" fillId="3" borderId="0" xfId="1" applyFont="1" applyFill="1" applyBorder="1" applyAlignment="1">
      <alignment horizontal="center" vertical="center"/>
    </xf>
    <xf numFmtId="0" fontId="31" fillId="4" borderId="0" xfId="1" applyFont="1" applyFill="1" applyBorder="1" applyAlignment="1">
      <alignment horizontal="center"/>
    </xf>
    <xf numFmtId="2" fontId="22" fillId="6" borderId="1" xfId="1" applyNumberFormat="1" applyFont="1" applyFill="1" applyBorder="1" applyAlignment="1">
      <alignment horizontal="center"/>
    </xf>
    <xf numFmtId="164" fontId="7" fillId="6" borderId="1" xfId="1" applyNumberFormat="1" applyFont="1" applyFill="1" applyBorder="1" applyAlignment="1">
      <alignment horizontal="center" textRotation="255"/>
    </xf>
    <xf numFmtId="0" fontId="7" fillId="2" borderId="0" xfId="1" applyNumberFormat="1" applyFont="1" applyFill="1" applyBorder="1" applyAlignment="1"/>
    <xf numFmtId="0" fontId="7" fillId="6" borderId="1" xfId="1" applyFont="1" applyFill="1" applyBorder="1" applyAlignment="1"/>
    <xf numFmtId="0" fontId="7" fillId="2" borderId="0" xfId="1" applyFont="1" applyFill="1" applyBorder="1" applyAlignment="1"/>
    <xf numFmtId="0" fontId="7" fillId="6" borderId="1" xfId="1" applyNumberFormat="1" applyFont="1" applyFill="1" applyBorder="1" applyAlignment="1"/>
    <xf numFmtId="0" fontId="20" fillId="2" borderId="0" xfId="0" applyFont="1" applyFill="1" applyAlignment="1"/>
    <xf numFmtId="0" fontId="9" fillId="3" borderId="0" xfId="1" applyNumberFormat="1" applyFont="1" applyFill="1" applyBorder="1"/>
    <xf numFmtId="0" fontId="10" fillId="3" borderId="0" xfId="1" applyNumberFormat="1" applyFont="1" applyFill="1" applyBorder="1"/>
    <xf numFmtId="0" fontId="14" fillId="3" borderId="0" xfId="0" applyNumberFormat="1" applyFont="1" applyFill="1"/>
    <xf numFmtId="0" fontId="20" fillId="2" borderId="0" xfId="0" applyFont="1" applyFill="1" applyBorder="1"/>
    <xf numFmtId="0" fontId="3" fillId="10" borderId="0" xfId="0" applyFont="1" applyFill="1" applyBorder="1" applyAlignment="1" applyProtection="1">
      <alignment horizontal="center"/>
      <protection locked="0"/>
    </xf>
    <xf numFmtId="0" fontId="3" fillId="11" borderId="0" xfId="0" applyFont="1" applyFill="1" applyBorder="1" applyAlignment="1" applyProtection="1">
      <alignment horizontal="center"/>
      <protection locked="0"/>
    </xf>
    <xf numFmtId="0" fontId="3" fillId="13" borderId="0" xfId="0" applyFont="1" applyFill="1" applyBorder="1" applyAlignment="1" applyProtection="1">
      <alignment horizontal="center"/>
      <protection locked="0"/>
    </xf>
    <xf numFmtId="0" fontId="3" fillId="10" borderId="4" xfId="0" applyFont="1" applyFill="1" applyBorder="1" applyAlignment="1" applyProtection="1">
      <alignment horizontal="center"/>
      <protection locked="0"/>
    </xf>
    <xf numFmtId="0" fontId="3" fillId="11" borderId="5" xfId="0" applyFont="1" applyFill="1" applyBorder="1" applyAlignment="1" applyProtection="1">
      <alignment horizontal="center"/>
      <protection locked="0"/>
    </xf>
    <xf numFmtId="0" fontId="3" fillId="12" borderId="5" xfId="0" applyFont="1" applyFill="1" applyBorder="1" applyAlignment="1" applyProtection="1">
      <alignment horizontal="center"/>
      <protection locked="0"/>
    </xf>
    <xf numFmtId="0" fontId="3" fillId="12" borderId="7" xfId="0" applyFont="1" applyFill="1" applyBorder="1" applyAlignment="1" applyProtection="1">
      <alignment horizontal="center"/>
      <protection locked="0"/>
    </xf>
    <xf numFmtId="0" fontId="3" fillId="10" borderId="7" xfId="0" applyFont="1" applyFill="1" applyBorder="1" applyAlignment="1" applyProtection="1">
      <alignment horizontal="center"/>
      <protection locked="0"/>
    </xf>
    <xf numFmtId="0" fontId="3" fillId="11" borderId="8" xfId="0" applyFont="1" applyFill="1" applyBorder="1" applyAlignment="1" applyProtection="1">
      <alignment horizontal="center"/>
      <protection locked="0"/>
    </xf>
    <xf numFmtId="0" fontId="3" fillId="13" borderId="9" xfId="0" applyFont="1" applyFill="1" applyBorder="1" applyAlignment="1" applyProtection="1">
      <alignment horizontal="center"/>
      <protection locked="0"/>
    </xf>
    <xf numFmtId="0" fontId="3" fillId="12" borderId="10" xfId="0" applyFont="1" applyFill="1" applyBorder="1" applyAlignment="1" applyProtection="1">
      <alignment horizontal="center"/>
      <protection locked="0"/>
    </xf>
    <xf numFmtId="0" fontId="3" fillId="13" borderId="10" xfId="0" applyFont="1" applyFill="1" applyBorder="1" applyAlignment="1" applyProtection="1">
      <alignment horizontal="center"/>
      <protection locked="0"/>
    </xf>
    <xf numFmtId="0" fontId="3" fillId="12" borderId="11" xfId="0" applyFont="1" applyFill="1" applyBorder="1" applyAlignment="1" applyProtection="1">
      <alignment horizontal="center"/>
      <protection locked="0"/>
    </xf>
    <xf numFmtId="0" fontId="7" fillId="0" borderId="0" xfId="1" applyFont="1" applyFill="1" applyBorder="1"/>
    <xf numFmtId="0" fontId="3" fillId="13" borderId="6" xfId="0" applyFont="1" applyFill="1" applyBorder="1" applyAlignment="1" applyProtection="1">
      <alignment horizontal="center"/>
      <protection locked="0"/>
    </xf>
    <xf numFmtId="0" fontId="3" fillId="10" borderId="8" xfId="0" applyFont="1" applyFill="1" applyBorder="1" applyAlignment="1" applyProtection="1">
      <alignment horizontal="center"/>
      <protection locked="0"/>
    </xf>
    <xf numFmtId="0" fontId="32" fillId="2" borderId="0" xfId="0" applyFont="1" applyFill="1"/>
    <xf numFmtId="0" fontId="8" fillId="2" borderId="0" xfId="0" applyFont="1" applyFill="1" applyAlignment="1">
      <alignment horizontal="right"/>
    </xf>
    <xf numFmtId="0" fontId="6" fillId="6" borderId="1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2" fillId="3" borderId="0" xfId="1" applyNumberFormat="1" applyFont="1" applyFill="1" applyBorder="1"/>
    <xf numFmtId="0" fontId="3" fillId="3" borderId="0" xfId="1" applyNumberFormat="1" applyFont="1" applyFill="1" applyBorder="1"/>
    <xf numFmtId="0" fontId="2" fillId="3" borderId="12" xfId="1" applyNumberFormat="1" applyFont="1" applyFill="1" applyBorder="1"/>
    <xf numFmtId="0" fontId="2" fillId="3" borderId="13" xfId="1" applyNumberFormat="1" applyFont="1" applyFill="1" applyBorder="1"/>
    <xf numFmtId="0" fontId="2" fillId="6" borderId="1" xfId="1" applyNumberFormat="1" applyFont="1" applyFill="1" applyBorder="1"/>
    <xf numFmtId="0" fontId="3" fillId="3" borderId="0" xfId="1" applyNumberFormat="1" applyFont="1" applyFill="1" applyBorder="1" applyAlignment="1">
      <alignment horizontal="center"/>
    </xf>
    <xf numFmtId="0" fontId="17" fillId="3" borderId="0" xfId="1" applyNumberFormat="1" applyFont="1" applyFill="1" applyBorder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9" borderId="14" xfId="0" applyFont="1" applyFill="1" applyBorder="1" applyAlignment="1">
      <alignment horizontal="center"/>
    </xf>
    <xf numFmtId="49" fontId="8" fillId="2" borderId="0" xfId="1" applyNumberFormat="1" applyFont="1" applyFill="1" applyBorder="1" applyAlignment="1">
      <alignment horizontal="left"/>
    </xf>
    <xf numFmtId="0" fontId="28" fillId="6" borderId="1" xfId="0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28" fillId="6" borderId="0" xfId="0" applyFont="1" applyFill="1" applyAlignment="1">
      <alignment horizontal="center"/>
    </xf>
    <xf numFmtId="0" fontId="34" fillId="2" borderId="0" xfId="0" applyFont="1" applyFill="1" applyAlignment="1">
      <alignment horizontal="right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35" fillId="6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6" fillId="14" borderId="0" xfId="0" applyFont="1" applyFill="1" applyAlignment="1">
      <alignment horizontal="center"/>
    </xf>
    <xf numFmtId="0" fontId="36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49" fontId="8" fillId="2" borderId="0" xfId="1" applyNumberFormat="1" applyFont="1" applyFill="1" applyBorder="1" applyAlignment="1">
      <alignment horizontal="right" vertical="top"/>
    </xf>
    <xf numFmtId="0" fontId="28" fillId="6" borderId="1" xfId="0" applyFont="1" applyFill="1" applyBorder="1" applyAlignment="1">
      <alignment horizontal="right" vertical="center" textRotation="90"/>
    </xf>
    <xf numFmtId="0" fontId="28" fillId="6" borderId="1" xfId="0" applyFont="1" applyFill="1" applyBorder="1" applyAlignment="1">
      <alignment horizontal="right"/>
    </xf>
    <xf numFmtId="0" fontId="28" fillId="6" borderId="1" xfId="0" applyFont="1" applyFill="1" applyBorder="1"/>
    <xf numFmtId="0" fontId="2" fillId="6" borderId="1" xfId="1" applyFont="1" applyFill="1" applyBorder="1" applyAlignment="1">
      <alignment textRotation="90"/>
    </xf>
    <xf numFmtId="0" fontId="2" fillId="6" borderId="1" xfId="1" applyFont="1" applyFill="1" applyBorder="1" applyAlignment="1">
      <alignment horizontal="left" vertical="center"/>
    </xf>
    <xf numFmtId="49" fontId="8" fillId="2" borderId="0" xfId="1" applyNumberFormat="1" applyFont="1" applyFill="1" applyBorder="1" applyAlignment="1">
      <alignment horizontal="center"/>
    </xf>
    <xf numFmtId="0" fontId="28" fillId="2" borderId="12" xfId="0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/>
    </xf>
    <xf numFmtId="0" fontId="10" fillId="6" borderId="0" xfId="1" applyFont="1" applyFill="1" applyBorder="1"/>
    <xf numFmtId="0" fontId="28" fillId="11" borderId="0" xfId="0" applyFont="1" applyFill="1" applyAlignment="1">
      <alignment horizontal="center"/>
    </xf>
    <xf numFmtId="0" fontId="2" fillId="11" borderId="0" xfId="1" applyFont="1" applyFill="1" applyBorder="1" applyAlignment="1">
      <alignment horizontal="center"/>
    </xf>
    <xf numFmtId="0" fontId="5" fillId="9" borderId="23" xfId="0" applyFont="1" applyFill="1" applyBorder="1" applyAlignment="1">
      <alignment horizontal="center"/>
    </xf>
    <xf numFmtId="0" fontId="5" fillId="9" borderId="24" xfId="0" applyFont="1" applyFill="1" applyBorder="1" applyAlignment="1">
      <alignment horizontal="center"/>
    </xf>
    <xf numFmtId="0" fontId="5" fillId="9" borderId="25" xfId="0" applyFont="1" applyFill="1" applyBorder="1" applyAlignment="1">
      <alignment horizontal="center"/>
    </xf>
    <xf numFmtId="0" fontId="5" fillId="9" borderId="26" xfId="0" applyFont="1" applyFill="1" applyBorder="1" applyAlignment="1">
      <alignment horizontal="center"/>
    </xf>
    <xf numFmtId="6" fontId="5" fillId="9" borderId="27" xfId="0" applyNumberFormat="1" applyFont="1" applyFill="1" applyBorder="1" applyAlignment="1">
      <alignment horizontal="center"/>
    </xf>
    <xf numFmtId="6" fontId="5" fillId="9" borderId="28" xfId="0" applyNumberFormat="1" applyFont="1" applyFill="1" applyBorder="1" applyAlignment="1">
      <alignment horizontal="center"/>
    </xf>
    <xf numFmtId="9" fontId="5" fillId="9" borderId="27" xfId="0" applyNumberFormat="1" applyFont="1" applyFill="1" applyBorder="1" applyAlignment="1">
      <alignment horizontal="center"/>
    </xf>
    <xf numFmtId="9" fontId="5" fillId="9" borderId="28" xfId="0" applyNumberFormat="1" applyFont="1" applyFill="1" applyBorder="1" applyAlignment="1">
      <alignment horizontal="center"/>
    </xf>
    <xf numFmtId="0" fontId="5" fillId="9" borderId="27" xfId="0" applyFont="1" applyFill="1" applyBorder="1" applyAlignment="1">
      <alignment horizontal="center"/>
    </xf>
    <xf numFmtId="0" fontId="5" fillId="9" borderId="28" xfId="0" applyFont="1" applyFill="1" applyBorder="1" applyAlignment="1">
      <alignment horizontal="center"/>
    </xf>
    <xf numFmtId="0" fontId="10" fillId="3" borderId="0" xfId="1" applyFont="1" applyFill="1" applyBorder="1" applyAlignment="1">
      <alignment wrapText="1"/>
    </xf>
    <xf numFmtId="0" fontId="10" fillId="9" borderId="1" xfId="1" applyFont="1" applyFill="1" applyBorder="1"/>
    <xf numFmtId="0" fontId="10" fillId="6" borderId="3" xfId="0" applyNumberFormat="1" applyFont="1" applyFill="1" applyBorder="1" applyAlignment="1">
      <alignment horizontal="center"/>
    </xf>
    <xf numFmtId="0" fontId="10" fillId="6" borderId="2" xfId="0" applyNumberFormat="1" applyFont="1" applyFill="1" applyBorder="1" applyAlignment="1">
      <alignment horizontal="center"/>
    </xf>
    <xf numFmtId="0" fontId="9" fillId="3" borderId="0" xfId="1" applyNumberFormat="1" applyFont="1" applyFill="1" applyBorder="1" applyAlignment="1">
      <alignment horizontal="center"/>
    </xf>
    <xf numFmtId="0" fontId="34" fillId="2" borderId="0" xfId="0" applyFont="1" applyFill="1" applyAlignment="1">
      <alignment horizontal="left" vertical="top" wrapText="1"/>
    </xf>
    <xf numFmtId="0" fontId="28" fillId="2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5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99"/>
      <color rgb="FFFFCCFF"/>
      <color rgb="FFFF3399"/>
      <color rgb="FF9900CC"/>
      <color rgb="FF7A5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0</xdr:row>
      <xdr:rowOff>114300</xdr:rowOff>
    </xdr:from>
    <xdr:to>
      <xdr:col>10</xdr:col>
      <xdr:colOff>85725</xdr:colOff>
      <xdr:row>5</xdr:row>
      <xdr:rowOff>76014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114300"/>
          <a:ext cx="1647825" cy="952314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1190625</xdr:colOff>
      <xdr:row>7</xdr:row>
      <xdr:rowOff>695325</xdr:rowOff>
    </xdr:from>
    <xdr:to>
      <xdr:col>0</xdr:col>
      <xdr:colOff>2247900</xdr:colOff>
      <xdr:row>7</xdr:row>
      <xdr:rowOff>1707126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2076450"/>
          <a:ext cx="1057275" cy="1011801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0</xdr:col>
      <xdr:colOff>1028700</xdr:colOff>
      <xdr:row>11</xdr:row>
      <xdr:rowOff>95250</xdr:rowOff>
    </xdr:from>
    <xdr:to>
      <xdr:col>0</xdr:col>
      <xdr:colOff>2343150</xdr:colOff>
      <xdr:row>14</xdr:row>
      <xdr:rowOff>41987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4171950"/>
          <a:ext cx="1314450" cy="546812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123825</xdr:rowOff>
    </xdr:from>
    <xdr:to>
      <xdr:col>10</xdr:col>
      <xdr:colOff>581133</xdr:colOff>
      <xdr:row>5</xdr:row>
      <xdr:rowOff>104775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0" y="123825"/>
          <a:ext cx="1495533" cy="97155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tabSelected="1" workbookViewId="0">
      <selection activeCell="F8" sqref="F8"/>
    </sheetView>
  </sheetViews>
  <sheetFormatPr defaultRowHeight="15.75" x14ac:dyDescent="0.25"/>
  <cols>
    <col min="1" max="1" width="50.7109375" style="6" customWidth="1"/>
    <col min="2" max="2" width="12.7109375" style="6" customWidth="1"/>
    <col min="3" max="3" width="3.7109375" style="6" customWidth="1"/>
    <col min="4" max="4" width="12.7109375" style="6" customWidth="1"/>
    <col min="5" max="5" width="3.7109375" style="6" customWidth="1"/>
    <col min="6" max="6" width="12.7109375" style="6" customWidth="1"/>
    <col min="7" max="7" width="3.7109375" style="6" customWidth="1"/>
    <col min="8" max="8" width="12.7109375" style="6" customWidth="1"/>
    <col min="9" max="9" width="3.7109375" style="6" customWidth="1"/>
    <col min="10" max="10" width="12.7109375" style="6" customWidth="1"/>
    <col min="11" max="11" width="3.7109375" style="6" customWidth="1"/>
    <col min="12" max="12" width="12.7109375" style="6" customWidth="1"/>
    <col min="13" max="13" width="3.7109375" style="6" customWidth="1"/>
    <col min="14" max="14" width="9.140625" style="6"/>
    <col min="15" max="15" width="17.140625" style="6" customWidth="1"/>
    <col min="16" max="16384" width="9.140625" style="6"/>
  </cols>
  <sheetData>
    <row r="1" spans="1:14" s="20" customFormat="1" ht="25.5" customHeight="1" x14ac:dyDescent="0.4">
      <c r="A1" s="22" t="s">
        <v>49</v>
      </c>
      <c r="B1" s="23" t="s">
        <v>50</v>
      </c>
    </row>
    <row r="2" spans="1:14" s="21" customFormat="1" ht="5.25" customHeight="1" x14ac:dyDescent="0.25"/>
    <row r="4" spans="1:14" x14ac:dyDescent="0.25">
      <c r="A4" s="6" t="s">
        <v>0</v>
      </c>
    </row>
    <row r="5" spans="1:14" ht="15.75" customHeight="1" x14ac:dyDescent="0.25">
      <c r="A5" s="6" t="s">
        <v>5</v>
      </c>
    </row>
    <row r="6" spans="1:14" x14ac:dyDescent="0.25">
      <c r="A6" s="2"/>
      <c r="B6" s="3"/>
      <c r="C6" s="4"/>
      <c r="D6" s="3"/>
      <c r="E6" s="4"/>
      <c r="F6" s="3"/>
      <c r="G6" s="4"/>
      <c r="H6" s="3"/>
      <c r="I6" s="4"/>
      <c r="J6" s="3"/>
      <c r="K6" s="4"/>
      <c r="L6" s="3"/>
      <c r="N6" s="32"/>
    </row>
    <row r="7" spans="1:14" x14ac:dyDescent="0.25">
      <c r="A7" s="7" t="s">
        <v>3</v>
      </c>
      <c r="B7" s="8">
        <v>5</v>
      </c>
      <c r="C7" s="8"/>
      <c r="D7" s="8">
        <v>1934</v>
      </c>
      <c r="E7" s="8"/>
      <c r="F7" s="8">
        <v>2</v>
      </c>
      <c r="G7" s="8"/>
      <c r="H7" s="8">
        <v>709485</v>
      </c>
      <c r="I7" s="8"/>
      <c r="J7" s="8">
        <v>856</v>
      </c>
      <c r="K7" s="8"/>
      <c r="L7" s="8">
        <v>753</v>
      </c>
      <c r="M7" s="8"/>
      <c r="N7" s="32"/>
    </row>
    <row r="8" spans="1:14" x14ac:dyDescent="0.25">
      <c r="A8" s="7"/>
      <c r="B8" s="8">
        <v>6</v>
      </c>
      <c r="C8" s="8"/>
      <c r="D8" s="8">
        <v>2646</v>
      </c>
      <c r="E8" s="8"/>
      <c r="F8" s="8">
        <v>45</v>
      </c>
      <c r="G8" s="8"/>
      <c r="H8" s="8">
        <v>435</v>
      </c>
      <c r="I8" s="8"/>
      <c r="J8" s="8">
        <v>1362</v>
      </c>
      <c r="K8" s="8"/>
      <c r="L8" s="8">
        <v>939</v>
      </c>
      <c r="M8" s="8"/>
      <c r="N8" s="32"/>
    </row>
    <row r="9" spans="1:14" x14ac:dyDescent="0.25">
      <c r="A9" s="11" t="s">
        <v>6</v>
      </c>
      <c r="B9" s="10"/>
      <c r="C9" s="8"/>
      <c r="D9" s="9"/>
      <c r="E9" s="8"/>
      <c r="F9" s="9"/>
      <c r="G9" s="8"/>
      <c r="H9" s="9"/>
      <c r="I9" s="8"/>
      <c r="J9" s="9"/>
      <c r="K9" s="8"/>
      <c r="L9" s="9"/>
      <c r="M9" s="8"/>
      <c r="N9" s="32"/>
    </row>
    <row r="10" spans="1:14" ht="7.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32"/>
    </row>
    <row r="11" spans="1:14" ht="7.5" customHeight="1" x14ac:dyDescent="0.25">
      <c r="A11" s="2"/>
      <c r="B11" s="3"/>
      <c r="C11" s="4"/>
      <c r="D11" s="3"/>
      <c r="E11" s="4"/>
      <c r="F11" s="3"/>
      <c r="G11" s="4"/>
      <c r="H11" s="3"/>
      <c r="I11" s="4"/>
      <c r="J11" s="3"/>
      <c r="K11" s="4"/>
      <c r="L11" s="3"/>
      <c r="N11" s="32"/>
    </row>
    <row r="12" spans="1:14" x14ac:dyDescent="0.25">
      <c r="A12" s="12" t="s">
        <v>1</v>
      </c>
      <c r="B12" s="13">
        <v>5347</v>
      </c>
      <c r="C12" s="13"/>
      <c r="D12" s="13">
        <v>76</v>
      </c>
      <c r="E12" s="13"/>
      <c r="F12" s="13">
        <v>456</v>
      </c>
      <c r="G12" s="13"/>
      <c r="H12" s="13">
        <v>10040</v>
      </c>
      <c r="I12" s="13"/>
      <c r="J12" s="13">
        <v>373737</v>
      </c>
      <c r="K12" s="13"/>
      <c r="L12" s="13">
        <v>2456</v>
      </c>
      <c r="M12" s="13"/>
      <c r="N12" s="32"/>
    </row>
    <row r="13" spans="1:14" x14ac:dyDescent="0.25">
      <c r="A13" s="12"/>
      <c r="B13" s="13">
        <v>2456</v>
      </c>
      <c r="C13" s="13"/>
      <c r="D13" s="13">
        <v>45</v>
      </c>
      <c r="E13" s="13"/>
      <c r="F13" s="13">
        <v>874</v>
      </c>
      <c r="G13" s="13"/>
      <c r="H13" s="13">
        <v>8678</v>
      </c>
      <c r="I13" s="13"/>
      <c r="J13" s="13">
        <v>37572</v>
      </c>
      <c r="K13" s="13"/>
      <c r="L13" s="13">
        <v>67</v>
      </c>
      <c r="M13" s="13"/>
      <c r="N13" s="32"/>
    </row>
    <row r="14" spans="1:14" x14ac:dyDescent="0.25">
      <c r="A14" s="28" t="s">
        <v>7</v>
      </c>
      <c r="B14" s="17"/>
      <c r="C14" s="13"/>
      <c r="D14" s="17"/>
      <c r="E14" s="13"/>
      <c r="F14" s="17"/>
      <c r="G14" s="13"/>
      <c r="H14" s="17"/>
      <c r="I14" s="13"/>
      <c r="J14" s="17"/>
      <c r="K14" s="13"/>
      <c r="L14" s="17"/>
      <c r="M14" s="13"/>
      <c r="N14" s="32"/>
    </row>
    <row r="15" spans="1:14" ht="7.5" customHeight="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32"/>
    </row>
    <row r="16" spans="1:14" ht="7.5" customHeight="1" x14ac:dyDescent="0.25">
      <c r="A16" s="2"/>
      <c r="B16" s="3"/>
      <c r="C16" s="4"/>
      <c r="D16" s="3"/>
      <c r="E16" s="4"/>
      <c r="F16" s="3"/>
      <c r="G16" s="4"/>
      <c r="H16" s="3"/>
      <c r="I16" s="4"/>
      <c r="J16" s="3"/>
      <c r="K16" s="4"/>
      <c r="L16" s="3"/>
      <c r="N16" s="32"/>
    </row>
    <row r="17" spans="1:14" x14ac:dyDescent="0.25">
      <c r="A17" s="14" t="s">
        <v>4</v>
      </c>
      <c r="B17" s="15">
        <v>4567</v>
      </c>
      <c r="C17" s="15"/>
      <c r="D17" s="15">
        <v>8456</v>
      </c>
      <c r="E17" s="15"/>
      <c r="F17" s="15">
        <v>467</v>
      </c>
      <c r="G17" s="15"/>
      <c r="H17" s="15">
        <v>4534</v>
      </c>
      <c r="I17" s="15"/>
      <c r="J17" s="15">
        <v>67</v>
      </c>
      <c r="K17" s="15"/>
      <c r="L17" s="15">
        <v>788</v>
      </c>
      <c r="M17" s="15"/>
      <c r="N17" s="32"/>
    </row>
    <row r="18" spans="1:14" x14ac:dyDescent="0.25">
      <c r="A18" s="14"/>
      <c r="B18" s="15">
        <v>5</v>
      </c>
      <c r="C18" s="15"/>
      <c r="D18" s="15">
        <v>464</v>
      </c>
      <c r="E18" s="15"/>
      <c r="F18" s="15">
        <v>46</v>
      </c>
      <c r="G18" s="15"/>
      <c r="H18" s="15">
        <v>56</v>
      </c>
      <c r="I18" s="15"/>
      <c r="J18" s="15">
        <v>4</v>
      </c>
      <c r="K18" s="15"/>
      <c r="L18" s="15">
        <v>3</v>
      </c>
      <c r="M18" s="15"/>
      <c r="N18" s="32"/>
    </row>
    <row r="19" spans="1:14" x14ac:dyDescent="0.25">
      <c r="A19" s="29" t="s">
        <v>8</v>
      </c>
      <c r="B19" s="18"/>
      <c r="C19" s="15"/>
      <c r="D19" s="18"/>
      <c r="E19" s="15"/>
      <c r="F19" s="18"/>
      <c r="G19" s="15"/>
      <c r="H19" s="18"/>
      <c r="I19" s="15"/>
      <c r="J19" s="18"/>
      <c r="K19" s="15"/>
      <c r="L19" s="18"/>
      <c r="M19" s="15"/>
      <c r="N19" s="32"/>
    </row>
    <row r="20" spans="1:14" ht="7.5" customHeight="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4" ht="7.5" customHeight="1" x14ac:dyDescent="0.25">
      <c r="A21" s="2"/>
      <c r="B21" s="3"/>
      <c r="C21" s="4"/>
      <c r="D21" s="3"/>
      <c r="E21" s="4"/>
      <c r="F21" s="3"/>
      <c r="G21" s="4"/>
      <c r="H21" s="3"/>
      <c r="I21" s="4"/>
      <c r="J21" s="3"/>
      <c r="K21" s="4"/>
      <c r="L21" s="3"/>
    </row>
    <row r="22" spans="1:14" x14ac:dyDescent="0.25">
      <c r="A22" s="5" t="s">
        <v>2</v>
      </c>
      <c r="B22" s="16">
        <v>455</v>
      </c>
      <c r="C22" s="16"/>
      <c r="D22" s="16">
        <v>67357</v>
      </c>
      <c r="E22" s="16"/>
      <c r="F22" s="16">
        <v>457477</v>
      </c>
      <c r="G22" s="16"/>
      <c r="H22" s="16">
        <v>5747</v>
      </c>
      <c r="I22" s="16"/>
      <c r="J22" s="16">
        <v>4564</v>
      </c>
      <c r="K22" s="16"/>
      <c r="L22" s="16">
        <v>9568</v>
      </c>
      <c r="M22" s="16"/>
    </row>
    <row r="23" spans="1:14" x14ac:dyDescent="0.25">
      <c r="A23" s="5"/>
      <c r="B23" s="16">
        <v>4</v>
      </c>
      <c r="C23" s="16"/>
      <c r="D23" s="16">
        <v>456</v>
      </c>
      <c r="E23" s="16"/>
      <c r="F23" s="16">
        <v>5</v>
      </c>
      <c r="G23" s="16"/>
      <c r="H23" s="16">
        <v>45</v>
      </c>
      <c r="I23" s="16"/>
      <c r="J23" s="16">
        <v>55</v>
      </c>
      <c r="K23" s="16"/>
      <c r="L23" s="16">
        <v>8</v>
      </c>
      <c r="M23" s="16"/>
    </row>
    <row r="24" spans="1:14" x14ac:dyDescent="0.25">
      <c r="A24" s="30" t="s">
        <v>9</v>
      </c>
      <c r="B24" s="19"/>
      <c r="C24" s="16"/>
      <c r="D24" s="19"/>
      <c r="E24" s="16"/>
      <c r="F24" s="19"/>
      <c r="G24" s="16"/>
      <c r="H24" s="19"/>
      <c r="I24" s="16"/>
      <c r="J24" s="19"/>
      <c r="K24" s="16"/>
      <c r="L24" s="19"/>
      <c r="M24" s="16"/>
    </row>
    <row r="25" spans="1:14" ht="7.5" customHeight="1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4" x14ac:dyDescent="0.25">
      <c r="A26" s="2"/>
      <c r="B26" s="3"/>
      <c r="C26" s="3"/>
      <c r="D26" s="3"/>
      <c r="E26" s="3"/>
      <c r="F26" s="3"/>
      <c r="G26" s="3"/>
      <c r="H26" s="3"/>
      <c r="I26" s="4"/>
      <c r="J26" s="4"/>
      <c r="K26" s="3"/>
      <c r="L26" s="4"/>
    </row>
    <row r="27" spans="1:14" x14ac:dyDescent="0.25">
      <c r="A27" s="6" t="s">
        <v>10</v>
      </c>
    </row>
  </sheetData>
  <conditionalFormatting sqref="D9">
    <cfRule type="cellIs" dxfId="53" priority="24" operator="equal">
      <formula>$D$7+$D$8</formula>
    </cfRule>
  </conditionalFormatting>
  <conditionalFormatting sqref="B9">
    <cfRule type="cellIs" dxfId="52" priority="23" operator="equal">
      <formula>$B$7+$B$8</formula>
    </cfRule>
  </conditionalFormatting>
  <conditionalFormatting sqref="F9">
    <cfRule type="cellIs" dxfId="51" priority="22" operator="equal">
      <formula>$F$7+$F$8</formula>
    </cfRule>
  </conditionalFormatting>
  <conditionalFormatting sqref="H9">
    <cfRule type="cellIs" dxfId="50" priority="21" operator="equal">
      <formula>$H$7+$H$8</formula>
    </cfRule>
  </conditionalFormatting>
  <conditionalFormatting sqref="J9">
    <cfRule type="cellIs" dxfId="49" priority="20" operator="equal">
      <formula>$J$7+$J$8</formula>
    </cfRule>
  </conditionalFormatting>
  <conditionalFormatting sqref="L9">
    <cfRule type="cellIs" dxfId="48" priority="19" operator="equal">
      <formula>$L$7+$L$8</formula>
    </cfRule>
  </conditionalFormatting>
  <conditionalFormatting sqref="B14">
    <cfRule type="cellIs" dxfId="47" priority="18" operator="equal">
      <formula>$B$12-$B$13</formula>
    </cfRule>
  </conditionalFormatting>
  <conditionalFormatting sqref="D14">
    <cfRule type="cellIs" dxfId="46" priority="17" operator="equal">
      <formula>$D$12-$D$13</formula>
    </cfRule>
  </conditionalFormatting>
  <conditionalFormatting sqref="F14">
    <cfRule type="cellIs" dxfId="45" priority="16" operator="equal">
      <formula>$F$12-$F$13</formula>
    </cfRule>
  </conditionalFormatting>
  <conditionalFormatting sqref="H14">
    <cfRule type="cellIs" dxfId="44" priority="15" operator="equal">
      <formula>$H$12-$H$13</formula>
    </cfRule>
  </conditionalFormatting>
  <conditionalFormatting sqref="J14">
    <cfRule type="cellIs" dxfId="43" priority="14" operator="equal">
      <formula>$J$12-$J$13</formula>
    </cfRule>
  </conditionalFormatting>
  <conditionalFormatting sqref="L14">
    <cfRule type="cellIs" dxfId="42" priority="13" operator="equal">
      <formula>$L$12-$L$13</formula>
    </cfRule>
  </conditionalFormatting>
  <conditionalFormatting sqref="B19">
    <cfRule type="cellIs" dxfId="41" priority="12" operator="equal">
      <formula>$B$17*$B$18</formula>
    </cfRule>
  </conditionalFormatting>
  <conditionalFormatting sqref="D19">
    <cfRule type="cellIs" dxfId="40" priority="11" operator="equal">
      <formula>$D$17*$D$18</formula>
    </cfRule>
  </conditionalFormatting>
  <conditionalFormatting sqref="F19">
    <cfRule type="cellIs" dxfId="39" priority="10" operator="equal">
      <formula>$F$17*$F$18</formula>
    </cfRule>
  </conditionalFormatting>
  <conditionalFormatting sqref="H19">
    <cfRule type="cellIs" dxfId="38" priority="9" operator="equal">
      <formula>$H$17*$H$18</formula>
    </cfRule>
  </conditionalFormatting>
  <conditionalFormatting sqref="J19">
    <cfRule type="cellIs" dxfId="37" priority="8" operator="equal">
      <formula>$J$17*$J$18</formula>
    </cfRule>
  </conditionalFormatting>
  <conditionalFormatting sqref="L19">
    <cfRule type="cellIs" dxfId="36" priority="7" operator="equal">
      <formula>$L$17*$L$18</formula>
    </cfRule>
  </conditionalFormatting>
  <conditionalFormatting sqref="B24">
    <cfRule type="cellIs" dxfId="35" priority="6" operator="equal">
      <formula>$B$22/$B$23</formula>
    </cfRule>
  </conditionalFormatting>
  <conditionalFormatting sqref="D24">
    <cfRule type="cellIs" dxfId="34" priority="5" operator="equal">
      <formula>$D$22/$D$23</formula>
    </cfRule>
  </conditionalFormatting>
  <conditionalFormatting sqref="F24">
    <cfRule type="cellIs" dxfId="33" priority="4" operator="equal">
      <formula>$F$22/$F$23</formula>
    </cfRule>
  </conditionalFormatting>
  <conditionalFormatting sqref="H24">
    <cfRule type="cellIs" dxfId="32" priority="3" operator="equal">
      <formula>$H$22/$H$23</formula>
    </cfRule>
  </conditionalFormatting>
  <conditionalFormatting sqref="J24">
    <cfRule type="cellIs" dxfId="31" priority="2" operator="equal">
      <formula>$J$22/$J$23</formula>
    </cfRule>
  </conditionalFormatting>
  <conditionalFormatting sqref="L24">
    <cfRule type="cellIs" dxfId="30" priority="1" operator="equal">
      <formula>$L$22/$L$23</formula>
    </cfRule>
  </conditionalFormatting>
  <pageMargins left="0.7" right="0.7" top="0.75" bottom="0.75" header="0.3" footer="0.3"/>
  <pageSetup paperSize="9" orientation="portrait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workbookViewId="0"/>
  </sheetViews>
  <sheetFormatPr defaultRowHeight="15" x14ac:dyDescent="0.25"/>
  <cols>
    <col min="1" max="1" width="23.7109375" customWidth="1"/>
    <col min="2" max="2" width="18.140625" customWidth="1"/>
    <col min="3" max="14" width="4.28515625" customWidth="1"/>
    <col min="15" max="26" width="9.42578125" customWidth="1"/>
  </cols>
  <sheetData>
    <row r="1" spans="1:14" s="20" customFormat="1" ht="25.5" customHeight="1" x14ac:dyDescent="0.4">
      <c r="A1" s="22" t="s">
        <v>146</v>
      </c>
      <c r="B1" s="23" t="s">
        <v>162</v>
      </c>
      <c r="E1" s="23"/>
      <c r="F1" s="23"/>
    </row>
    <row r="2" spans="1:14" s="21" customFormat="1" ht="5.25" customHeight="1" x14ac:dyDescent="0.25"/>
    <row r="3" spans="1:14" s="6" customFormat="1" ht="15.75" x14ac:dyDescent="0.25"/>
    <row r="4" spans="1:14" s="6" customFormat="1" ht="15.75" x14ac:dyDescent="0.25">
      <c r="A4" s="6" t="s">
        <v>147</v>
      </c>
    </row>
    <row r="5" spans="1:14" s="6" customFormat="1" ht="15.75" x14ac:dyDescent="0.25">
      <c r="A5" s="6" t="s">
        <v>158</v>
      </c>
    </row>
    <row r="6" spans="1:14" s="6" customFormat="1" ht="15.75" x14ac:dyDescent="0.25"/>
    <row r="7" spans="1:14" s="103" customFormat="1" ht="7.5" customHeight="1" x14ac:dyDescent="0.25">
      <c r="A7" s="7"/>
      <c r="B7" s="104"/>
      <c r="C7" s="104"/>
      <c r="D7" s="104"/>
      <c r="E7" s="104"/>
      <c r="F7" s="104"/>
      <c r="G7" s="104"/>
    </row>
    <row r="9" spans="1:14" x14ac:dyDescent="0.25">
      <c r="C9" t="s">
        <v>86</v>
      </c>
      <c r="J9" t="s">
        <v>148</v>
      </c>
      <c r="N9" t="s">
        <v>149</v>
      </c>
    </row>
    <row r="10" spans="1:14" x14ac:dyDescent="0.25">
      <c r="B10" t="s">
        <v>150</v>
      </c>
      <c r="C10">
        <v>1012.34</v>
      </c>
      <c r="D10">
        <v>987.49</v>
      </c>
      <c r="E10">
        <v>1103.3</v>
      </c>
      <c r="F10">
        <v>1108.4000000000001</v>
      </c>
      <c r="G10">
        <v>923.4</v>
      </c>
      <c r="H10">
        <v>986.25</v>
      </c>
      <c r="I10">
        <v>939.1</v>
      </c>
      <c r="J10">
        <v>990.13</v>
      </c>
      <c r="K10">
        <v>1047.3</v>
      </c>
      <c r="L10">
        <v>1124.6500000000001</v>
      </c>
      <c r="M10">
        <v>1092.3399999999999</v>
      </c>
      <c r="N10">
        <v>964.21</v>
      </c>
    </row>
    <row r="11" spans="1:14" x14ac:dyDescent="0.25">
      <c r="B11" t="s">
        <v>151</v>
      </c>
      <c r="C11">
        <v>600</v>
      </c>
      <c r="D11">
        <v>600</v>
      </c>
      <c r="E11">
        <v>600</v>
      </c>
      <c r="F11">
        <v>600</v>
      </c>
      <c r="G11">
        <v>600</v>
      </c>
      <c r="H11">
        <v>600</v>
      </c>
      <c r="I11">
        <v>625</v>
      </c>
      <c r="J11">
        <v>625</v>
      </c>
      <c r="K11">
        <v>625</v>
      </c>
      <c r="L11">
        <v>625</v>
      </c>
      <c r="M11">
        <v>625</v>
      </c>
      <c r="N11">
        <v>625</v>
      </c>
    </row>
    <row r="12" spans="1:14" x14ac:dyDescent="0.25">
      <c r="B12" t="s">
        <v>152</v>
      </c>
      <c r="C12">
        <v>493.72</v>
      </c>
      <c r="D12">
        <v>493.72</v>
      </c>
      <c r="E12">
        <v>493.72</v>
      </c>
      <c r="F12">
        <v>469.13</v>
      </c>
      <c r="G12">
        <v>469.13</v>
      </c>
      <c r="H12">
        <v>469.13</v>
      </c>
      <c r="I12">
        <v>469.13</v>
      </c>
      <c r="J12">
        <v>512.01</v>
      </c>
      <c r="K12">
        <v>512.01</v>
      </c>
      <c r="L12">
        <v>512.01</v>
      </c>
      <c r="M12">
        <v>512.01</v>
      </c>
      <c r="N12">
        <v>512.01</v>
      </c>
    </row>
    <row r="13" spans="1:14" x14ac:dyDescent="0.25">
      <c r="B13" t="s">
        <v>153</v>
      </c>
    </row>
    <row r="14" spans="1:14" x14ac:dyDescent="0.25">
      <c r="B14" t="s">
        <v>154</v>
      </c>
      <c r="C14">
        <v>3112.45</v>
      </c>
      <c r="D14">
        <v>3156.12</v>
      </c>
      <c r="E14">
        <v>3266.92</v>
      </c>
      <c r="F14">
        <v>3243.1</v>
      </c>
      <c r="G14">
        <v>3408.55</v>
      </c>
      <c r="H14">
        <v>3434.28</v>
      </c>
      <c r="I14">
        <v>3520.81</v>
      </c>
      <c r="J14">
        <v>3502.98</v>
      </c>
      <c r="K14">
        <v>3540.26</v>
      </c>
      <c r="L14">
        <v>3592.03</v>
      </c>
      <c r="M14">
        <v>3541.88</v>
      </c>
      <c r="N14">
        <v>3919.4</v>
      </c>
    </row>
    <row r="15" spans="1:14" x14ac:dyDescent="0.25">
      <c r="B15" t="s">
        <v>155</v>
      </c>
      <c r="C15">
        <v>106.41</v>
      </c>
      <c r="D15">
        <v>106.41</v>
      </c>
      <c r="E15">
        <v>106.41</v>
      </c>
      <c r="F15">
        <v>115.05</v>
      </c>
      <c r="G15">
        <v>115.05</v>
      </c>
      <c r="H15">
        <v>115.05</v>
      </c>
      <c r="I15">
        <v>122.36</v>
      </c>
      <c r="J15">
        <v>122.36</v>
      </c>
      <c r="K15">
        <v>122.36</v>
      </c>
      <c r="L15">
        <v>129.97</v>
      </c>
      <c r="M15">
        <v>129.97</v>
      </c>
      <c r="N15">
        <v>129.97</v>
      </c>
    </row>
    <row r="16" spans="1:14" x14ac:dyDescent="0.25">
      <c r="B16" t="s">
        <v>156</v>
      </c>
    </row>
    <row r="17" spans="1:21" x14ac:dyDescent="0.25">
      <c r="B17" t="s">
        <v>157</v>
      </c>
    </row>
    <row r="20" spans="1:21" s="6" customFormat="1" ht="15.75" x14ac:dyDescent="0.25">
      <c r="A20" s="12" t="s">
        <v>163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7.5" customHeight="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15.75" x14ac:dyDescent="0.25">
      <c r="A22" s="13" t="s">
        <v>159</v>
      </c>
      <c r="B22" s="149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ht="7.5" customHeight="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ht="15.75" x14ac:dyDescent="0.25">
      <c r="A24" s="13" t="s">
        <v>160</v>
      </c>
      <c r="B24" s="149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ht="7.5" customHeight="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ht="31.5" x14ac:dyDescent="0.25">
      <c r="A26" s="148" t="s">
        <v>161</v>
      </c>
      <c r="B26" s="149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ht="7.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15.75" x14ac:dyDescent="0.25">
      <c r="A28" s="13" t="s">
        <v>164</v>
      </c>
      <c r="B28" s="149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ht="7.5" customHeigh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1" spans="1:21" s="6" customFormat="1" ht="15.75" x14ac:dyDescent="0.25">
      <c r="A31" s="14" t="s">
        <v>165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 s="6" customFormat="1" ht="7.5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1" ht="15.75" x14ac:dyDescent="0.25">
      <c r="A33" s="15" t="s">
        <v>166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21" ht="7.5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21" ht="15.75" x14ac:dyDescent="0.25">
      <c r="A35" s="15" t="s">
        <v>167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1" ht="7.5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21" ht="15.75" x14ac:dyDescent="0.25">
      <c r="A37" s="15" t="s">
        <v>168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1" ht="7.5" customHeigh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showGridLines="0" workbookViewId="0">
      <selection activeCell="L14" sqref="L14"/>
    </sheetView>
  </sheetViews>
  <sheetFormatPr defaultRowHeight="15" x14ac:dyDescent="0.25"/>
  <cols>
    <col min="1" max="1" width="50.7109375" style="24" customWidth="1"/>
    <col min="2" max="2" width="12.7109375" style="24" customWidth="1"/>
    <col min="3" max="3" width="3.7109375" style="24" customWidth="1"/>
    <col min="4" max="4" width="12.7109375" style="24" customWidth="1"/>
    <col min="5" max="5" width="3.7109375" style="24" customWidth="1"/>
    <col min="6" max="6" width="12.7109375" style="24" customWidth="1"/>
    <col min="7" max="7" width="3.7109375" style="24" customWidth="1"/>
    <col min="8" max="8" width="12.7109375" style="24" customWidth="1"/>
    <col min="9" max="9" width="3.7109375" style="24" customWidth="1"/>
    <col min="10" max="10" width="12.7109375" style="24" customWidth="1"/>
    <col min="11" max="11" width="3.7109375" style="24" customWidth="1"/>
    <col min="12" max="12" width="12.7109375" style="24" customWidth="1"/>
    <col min="13" max="13" width="3.7109375" style="24" customWidth="1"/>
    <col min="14" max="15" width="12.7109375" style="24" customWidth="1"/>
    <col min="16" max="16384" width="9.140625" style="24"/>
  </cols>
  <sheetData>
    <row r="1" spans="1:16" s="20" customFormat="1" ht="25.5" customHeight="1" x14ac:dyDescent="0.4">
      <c r="A1" s="22" t="s">
        <v>51</v>
      </c>
      <c r="B1" s="23" t="s">
        <v>52</v>
      </c>
    </row>
    <row r="2" spans="1:16" s="21" customFormat="1" ht="5.25" customHeight="1" x14ac:dyDescent="0.25"/>
    <row r="3" spans="1:16" s="6" customFormat="1" ht="15.75" x14ac:dyDescent="0.25"/>
    <row r="4" spans="1:16" s="6" customFormat="1" ht="15.75" x14ac:dyDescent="0.25">
      <c r="A4" s="6" t="s">
        <v>11</v>
      </c>
    </row>
    <row r="5" spans="1:16" s="6" customFormat="1" ht="15.75" customHeight="1" x14ac:dyDescent="0.25">
      <c r="A5" s="51" t="s">
        <v>17</v>
      </c>
    </row>
    <row r="7" spans="1:16" s="26" customFormat="1" ht="15.75" x14ac:dyDescent="0.25">
      <c r="A7" s="7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8"/>
      <c r="O7" s="4"/>
      <c r="P7" s="25"/>
    </row>
    <row r="8" spans="1:16" s="26" customFormat="1" ht="15.75" x14ac:dyDescent="0.25">
      <c r="A8" s="7"/>
      <c r="B8" s="45">
        <v>435</v>
      </c>
      <c r="C8" s="35"/>
      <c r="D8" s="36">
        <v>5</v>
      </c>
      <c r="E8" s="35"/>
      <c r="F8" s="36">
        <v>385</v>
      </c>
      <c r="G8" s="8"/>
      <c r="H8" s="36">
        <v>89647</v>
      </c>
      <c r="I8" s="8"/>
      <c r="J8" s="34">
        <v>89</v>
      </c>
      <c r="K8" s="33"/>
      <c r="L8" s="36">
        <v>12</v>
      </c>
      <c r="M8" s="8"/>
      <c r="N8" s="4"/>
      <c r="O8" s="4"/>
      <c r="P8" s="25"/>
    </row>
    <row r="9" spans="1:16" s="50" customFormat="1" ht="15" customHeight="1" x14ac:dyDescent="0.2">
      <c r="A9" s="46"/>
      <c r="B9" s="61" t="str">
        <f ca="1">IF(LEFT(CELL("format",B8),1)="C","Correct!","")</f>
        <v>Correct!</v>
      </c>
      <c r="C9" s="61" t="str">
        <f t="shared" ref="C9:L9" ca="1" si="0">IF(LEFT(CELL("format",C8),1)="C","Correct!","")</f>
        <v/>
      </c>
      <c r="D9" s="61" t="str">
        <f t="shared" ca="1" si="0"/>
        <v/>
      </c>
      <c r="E9" s="61" t="str">
        <f t="shared" ca="1" si="0"/>
        <v/>
      </c>
      <c r="F9" s="61" t="str">
        <f t="shared" ca="1" si="0"/>
        <v/>
      </c>
      <c r="G9" s="61" t="str">
        <f t="shared" ca="1" si="0"/>
        <v/>
      </c>
      <c r="H9" s="61" t="str">
        <f t="shared" ca="1" si="0"/>
        <v/>
      </c>
      <c r="I9" s="61" t="str">
        <f t="shared" ca="1" si="0"/>
        <v/>
      </c>
      <c r="J9" s="61" t="str">
        <f t="shared" ca="1" si="0"/>
        <v/>
      </c>
      <c r="K9" s="61" t="str">
        <f t="shared" ca="1" si="0"/>
        <v/>
      </c>
      <c r="L9" s="61" t="str">
        <f t="shared" ca="1" si="0"/>
        <v/>
      </c>
      <c r="M9" s="47"/>
      <c r="N9" s="48"/>
      <c r="O9" s="48"/>
      <c r="P9" s="49"/>
    </row>
    <row r="10" spans="1:16" s="26" customFormat="1" ht="7.5" customHeight="1" x14ac:dyDescent="0.25">
      <c r="A10" s="7"/>
      <c r="B10" s="35"/>
      <c r="C10" s="35"/>
      <c r="D10" s="8"/>
      <c r="E10" s="35"/>
      <c r="F10" s="8"/>
      <c r="G10" s="8"/>
      <c r="H10" s="8"/>
      <c r="I10" s="8"/>
      <c r="J10" s="8"/>
      <c r="K10" s="33"/>
      <c r="L10" s="8"/>
      <c r="M10" s="8"/>
      <c r="N10" s="4"/>
      <c r="O10" s="4"/>
      <c r="P10" s="25"/>
    </row>
    <row r="11" spans="1:16" s="26" customFormat="1" ht="7.5" customHeight="1" x14ac:dyDescent="0.25">
      <c r="A11" s="27"/>
      <c r="B11" s="31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25"/>
    </row>
    <row r="12" spans="1:16" s="26" customFormat="1" ht="15.75" x14ac:dyDescent="0.25">
      <c r="A12" s="12" t="s">
        <v>16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37"/>
      <c r="N12" s="4"/>
      <c r="P12" s="25"/>
    </row>
    <row r="13" spans="1:16" s="26" customFormat="1" ht="15.75" x14ac:dyDescent="0.25">
      <c r="A13" s="12"/>
      <c r="B13" s="60">
        <v>39175</v>
      </c>
      <c r="C13" s="38"/>
      <c r="D13" s="57">
        <v>39175</v>
      </c>
      <c r="E13" s="13"/>
      <c r="F13" s="54">
        <v>39302</v>
      </c>
      <c r="G13" s="58"/>
      <c r="H13" s="56">
        <v>39177</v>
      </c>
      <c r="I13" s="59"/>
      <c r="J13" s="55">
        <v>39395</v>
      </c>
      <c r="K13" s="13"/>
      <c r="L13" s="54">
        <v>39249</v>
      </c>
      <c r="M13" s="37"/>
      <c r="N13" s="4"/>
      <c r="O13" s="4"/>
      <c r="P13" s="25"/>
    </row>
    <row r="14" spans="1:16" ht="15.75" x14ac:dyDescent="0.25">
      <c r="A14" s="12"/>
      <c r="B14" s="62" t="str">
        <f ca="1">IF(LEFT(CELL("format",B13),1)="D","Correct!","")</f>
        <v>Correct!</v>
      </c>
      <c r="C14" s="62"/>
      <c r="D14" s="62" t="str">
        <f ca="1">IF(LEFT(CELL("format",D13),1)="D","Correct!","")</f>
        <v/>
      </c>
      <c r="E14" s="62"/>
      <c r="F14" s="62" t="str">
        <f ca="1">IF(LEFT(CELL("format",F13),1)="D","Correct!","")</f>
        <v/>
      </c>
      <c r="G14" s="62"/>
      <c r="H14" s="62" t="str">
        <f ca="1">IF(LEFT(CELL("format",H13),1)="D","Correct!","")</f>
        <v/>
      </c>
      <c r="I14" s="62"/>
      <c r="J14" s="62" t="str">
        <f ca="1">IF(LEFT(CELL("format",J13),1)="D","Correct!","")</f>
        <v/>
      </c>
      <c r="K14" s="62"/>
      <c r="L14" s="62" t="str">
        <f ca="1">IF(LEFT(CELL("format",L13),1)="D","Correct!","")</f>
        <v/>
      </c>
      <c r="M14" s="37"/>
      <c r="N14" s="3"/>
      <c r="O14" s="4"/>
      <c r="P14" s="1"/>
    </row>
    <row r="15" spans="1:16" ht="7.5" customHeight="1" x14ac:dyDescent="0.25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37"/>
      <c r="N15" s="3"/>
      <c r="O15" s="4"/>
      <c r="P15" s="1"/>
    </row>
    <row r="16" spans="1:16" ht="7.5" customHeight="1" x14ac:dyDescent="0.25">
      <c r="A16" s="2"/>
      <c r="B16" s="3"/>
      <c r="C16" s="3"/>
      <c r="D16" s="4"/>
      <c r="E16" s="3"/>
      <c r="F16" s="3"/>
      <c r="G16" s="4"/>
      <c r="H16" s="3"/>
      <c r="I16" s="3"/>
      <c r="J16" s="4"/>
      <c r="K16" s="3"/>
      <c r="L16" s="4"/>
      <c r="N16" s="3"/>
      <c r="O16" s="4"/>
      <c r="P16" s="1"/>
    </row>
    <row r="17" spans="1:16" ht="15.75" x14ac:dyDescent="0.25">
      <c r="A17" s="39" t="s">
        <v>13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1"/>
      <c r="N17" s="4"/>
      <c r="P17" s="1"/>
    </row>
    <row r="18" spans="1:16" ht="15.75" x14ac:dyDescent="0.25">
      <c r="A18" s="39" t="s">
        <v>14</v>
      </c>
      <c r="B18" s="52">
        <v>0.45500000000000002</v>
      </c>
      <c r="C18" s="43"/>
      <c r="D18" s="42">
        <v>1</v>
      </c>
      <c r="E18" s="40"/>
      <c r="F18" s="64">
        <v>0.39</v>
      </c>
      <c r="G18" s="41"/>
      <c r="H18" s="44">
        <v>0.5</v>
      </c>
      <c r="I18" s="40"/>
      <c r="J18" s="44">
        <v>0.999</v>
      </c>
      <c r="K18" s="40"/>
      <c r="L18" s="64">
        <v>0.20300000000000001</v>
      </c>
      <c r="M18" s="40"/>
      <c r="N18" s="3"/>
      <c r="O18" s="4"/>
      <c r="P18" s="1"/>
    </row>
    <row r="19" spans="1:16" ht="15.75" x14ac:dyDescent="0.25">
      <c r="A19" s="53" t="s">
        <v>15</v>
      </c>
      <c r="B19" s="63" t="str">
        <f ca="1">IF(CELL("format",B18)="P1","Correct!","")</f>
        <v>Correct!</v>
      </c>
      <c r="C19" s="63" t="str">
        <f t="shared" ref="C19:L19" ca="1" si="1">IF(CELL("format",C18)="P1","Correct!","")</f>
        <v/>
      </c>
      <c r="D19" s="63" t="str">
        <f t="shared" ca="1" si="1"/>
        <v/>
      </c>
      <c r="E19" s="63" t="str">
        <f t="shared" ca="1" si="1"/>
        <v/>
      </c>
      <c r="F19" s="63" t="str">
        <f t="shared" ca="1" si="1"/>
        <v/>
      </c>
      <c r="G19" s="63" t="str">
        <f t="shared" ca="1" si="1"/>
        <v/>
      </c>
      <c r="H19" s="63" t="str">
        <f t="shared" ca="1" si="1"/>
        <v/>
      </c>
      <c r="I19" s="63" t="str">
        <f t="shared" ca="1" si="1"/>
        <v/>
      </c>
      <c r="J19" s="63" t="str">
        <f t="shared" ca="1" si="1"/>
        <v/>
      </c>
      <c r="K19" s="63" t="str">
        <f t="shared" ca="1" si="1"/>
        <v/>
      </c>
      <c r="L19" s="63" t="str">
        <f t="shared" ca="1" si="1"/>
        <v/>
      </c>
      <c r="M19" s="40"/>
      <c r="N19" s="3"/>
      <c r="O19" s="4"/>
      <c r="P19" s="1"/>
    </row>
    <row r="20" spans="1:16" ht="7.5" customHeight="1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1"/>
      <c r="O20" s="1"/>
      <c r="P20" s="1"/>
    </row>
    <row r="22" spans="1:16" ht="15.75" x14ac:dyDescent="0.25">
      <c r="A22" s="6" t="s">
        <v>18</v>
      </c>
    </row>
  </sheetData>
  <conditionalFormatting sqref="B9:L9">
    <cfRule type="cellIs" dxfId="29" priority="3" operator="equal">
      <formula>"Correct!"</formula>
    </cfRule>
  </conditionalFormatting>
  <conditionalFormatting sqref="B14:L14">
    <cfRule type="cellIs" dxfId="28" priority="2" operator="equal">
      <formula>"Correct!"</formula>
    </cfRule>
  </conditionalFormatting>
  <conditionalFormatting sqref="B19:L19">
    <cfRule type="cellIs" dxfId="27" priority="1" operator="equal">
      <formula>"Correct!"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showGridLines="0" workbookViewId="0"/>
  </sheetViews>
  <sheetFormatPr defaultRowHeight="15" x14ac:dyDescent="0.25"/>
  <cols>
    <col min="1" max="1" width="50.7109375" style="24" customWidth="1"/>
    <col min="2" max="12" width="7.7109375" style="24" customWidth="1"/>
    <col min="13" max="13" width="3.7109375" style="24" customWidth="1"/>
    <col min="14" max="15" width="12.7109375" style="24" customWidth="1"/>
    <col min="16" max="16384" width="9.140625" style="24"/>
  </cols>
  <sheetData>
    <row r="1" spans="1:16" s="20" customFormat="1" ht="25.5" customHeight="1" x14ac:dyDescent="0.4">
      <c r="A1" s="22" t="s">
        <v>53</v>
      </c>
      <c r="B1" s="23" t="s">
        <v>54</v>
      </c>
    </row>
    <row r="2" spans="1:16" s="21" customFormat="1" ht="5.25" customHeight="1" x14ac:dyDescent="0.25"/>
    <row r="3" spans="1:16" s="6" customFormat="1" ht="15.75" x14ac:dyDescent="0.25"/>
    <row r="4" spans="1:16" s="6" customFormat="1" ht="15.75" x14ac:dyDescent="0.25">
      <c r="A4" s="6" t="s">
        <v>19</v>
      </c>
    </row>
    <row r="5" spans="1:16" s="6" customFormat="1" ht="15.75" x14ac:dyDescent="0.25"/>
    <row r="7" spans="1:16" s="26" customFormat="1" ht="15.75" x14ac:dyDescent="0.25">
      <c r="A7" s="7" t="s">
        <v>20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8"/>
      <c r="O7" s="4"/>
      <c r="P7" s="25"/>
    </row>
    <row r="8" spans="1:16" s="26" customFormat="1" ht="181.5" customHeight="1" x14ac:dyDescent="0.25">
      <c r="A8" s="7"/>
      <c r="B8" s="65" t="s">
        <v>21</v>
      </c>
      <c r="C8" s="66"/>
      <c r="D8" s="67">
        <v>3.1415926540000001</v>
      </c>
      <c r="E8" s="66" t="s">
        <v>25</v>
      </c>
      <c r="F8" s="67" t="s">
        <v>22</v>
      </c>
      <c r="G8" s="68" t="s">
        <v>25</v>
      </c>
      <c r="H8" s="67" t="s">
        <v>23</v>
      </c>
      <c r="I8" s="68" t="s">
        <v>25</v>
      </c>
      <c r="J8" s="69" t="s">
        <v>24</v>
      </c>
      <c r="K8" s="70" t="s">
        <v>25</v>
      </c>
      <c r="L8" s="67">
        <v>1234567890</v>
      </c>
      <c r="M8" s="8"/>
      <c r="N8" s="4"/>
      <c r="O8" s="4"/>
      <c r="P8" s="25"/>
    </row>
    <row r="9" spans="1:16" s="26" customFormat="1" ht="7.5" customHeight="1" x14ac:dyDescent="0.25">
      <c r="A9" s="7"/>
      <c r="B9" s="35"/>
      <c r="C9" s="35"/>
      <c r="D9" s="8"/>
      <c r="E9" s="35"/>
      <c r="F9" s="8"/>
      <c r="G9" s="8"/>
      <c r="H9" s="8"/>
      <c r="I9" s="8"/>
      <c r="J9" s="8"/>
      <c r="K9" s="33"/>
      <c r="L9" s="8"/>
      <c r="M9" s="8"/>
      <c r="N9" s="4"/>
      <c r="O9" s="4"/>
      <c r="P9" s="25"/>
    </row>
    <row r="10" spans="1:16" s="26" customFormat="1" ht="7.5" customHeight="1" x14ac:dyDescent="0.25">
      <c r="A10" s="27"/>
      <c r="B10" s="3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25"/>
    </row>
    <row r="11" spans="1:16" s="26" customFormat="1" ht="15.75" x14ac:dyDescent="0.25">
      <c r="A11" s="71" t="s">
        <v>32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3"/>
      <c r="N11" s="4"/>
      <c r="P11" s="25"/>
    </row>
    <row r="12" spans="1:16" s="26" customFormat="1" ht="15.75" x14ac:dyDescent="0.25">
      <c r="A12" s="71"/>
      <c r="B12" s="150" t="s">
        <v>26</v>
      </c>
      <c r="C12" s="151"/>
      <c r="D12" s="72"/>
      <c r="E12" s="150" t="s">
        <v>27</v>
      </c>
      <c r="F12" s="151"/>
      <c r="G12" s="72"/>
      <c r="H12" s="150" t="s">
        <v>28</v>
      </c>
      <c r="I12" s="151"/>
      <c r="J12" s="72"/>
      <c r="K12" s="150" t="s">
        <v>29</v>
      </c>
      <c r="L12" s="151"/>
      <c r="M12" s="73"/>
      <c r="N12" s="4"/>
      <c r="O12" s="4"/>
      <c r="P12" s="25"/>
    </row>
    <row r="13" spans="1:16" s="26" customFormat="1" ht="15.75" customHeight="1" x14ac:dyDescent="0.25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4"/>
      <c r="O13" s="4"/>
      <c r="P13" s="25"/>
    </row>
    <row r="14" spans="1:16" s="26" customFormat="1" ht="15.75" x14ac:dyDescent="0.25">
      <c r="A14" s="71"/>
      <c r="B14" s="150" t="s">
        <v>30</v>
      </c>
      <c r="C14" s="151"/>
      <c r="D14" s="72"/>
      <c r="E14" s="150" t="s">
        <v>31</v>
      </c>
      <c r="F14" s="151"/>
      <c r="G14" s="72"/>
      <c r="H14" s="150" t="s">
        <v>33</v>
      </c>
      <c r="I14" s="151"/>
      <c r="J14" s="72"/>
      <c r="K14" s="150" t="s">
        <v>34</v>
      </c>
      <c r="L14" s="151"/>
      <c r="M14" s="73"/>
      <c r="N14" s="4"/>
      <c r="O14" s="4"/>
      <c r="P14" s="25"/>
    </row>
    <row r="15" spans="1:16" ht="7.5" customHeight="1" x14ac:dyDescent="0.25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3"/>
      <c r="N15" s="3"/>
      <c r="O15" s="4"/>
      <c r="P15" s="1"/>
    </row>
    <row r="17" spans="1:1" ht="15.75" x14ac:dyDescent="0.25">
      <c r="A17" s="6" t="s">
        <v>46</v>
      </c>
    </row>
  </sheetData>
  <mergeCells count="8">
    <mergeCell ref="B14:C14"/>
    <mergeCell ref="E14:F14"/>
    <mergeCell ref="H14:I14"/>
    <mergeCell ref="K14:L14"/>
    <mergeCell ref="B12:C12"/>
    <mergeCell ref="E12:F12"/>
    <mergeCell ref="H12:I12"/>
    <mergeCell ref="K12:L1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workbookViewId="0"/>
  </sheetViews>
  <sheetFormatPr defaultRowHeight="15" x14ac:dyDescent="0.25"/>
  <cols>
    <col min="1" max="1" width="50.7109375" customWidth="1"/>
    <col min="2" max="2" width="7.140625" customWidth="1"/>
    <col min="10" max="10" width="3.7109375" customWidth="1"/>
  </cols>
  <sheetData>
    <row r="1" spans="1:14" s="20" customFormat="1" ht="25.5" customHeight="1" x14ac:dyDescent="0.4">
      <c r="A1" s="22" t="s">
        <v>47</v>
      </c>
      <c r="B1" s="23" t="s">
        <v>48</v>
      </c>
      <c r="E1" s="23"/>
    </row>
    <row r="2" spans="1:14" s="21" customFormat="1" ht="5.25" customHeight="1" x14ac:dyDescent="0.25"/>
    <row r="3" spans="1:14" s="6" customFormat="1" ht="15.75" x14ac:dyDescent="0.25"/>
    <row r="4" spans="1:14" s="6" customFormat="1" ht="15.75" x14ac:dyDescent="0.25">
      <c r="A4" s="6" t="s">
        <v>61</v>
      </c>
    </row>
    <row r="5" spans="1:14" s="6" customFormat="1" ht="15.75" x14ac:dyDescent="0.25">
      <c r="A5" s="51" t="s">
        <v>55</v>
      </c>
    </row>
    <row r="6" spans="1:14" s="24" customFormat="1" x14ac:dyDescent="0.25">
      <c r="K6" s="26"/>
    </row>
    <row r="7" spans="1:14" s="26" customFormat="1" ht="15.75" x14ac:dyDescent="0.25">
      <c r="A7" s="7" t="s">
        <v>56</v>
      </c>
      <c r="B7" s="33"/>
      <c r="C7" s="33"/>
      <c r="D7" s="33"/>
      <c r="E7" s="33"/>
      <c r="F7" s="74"/>
      <c r="G7" s="74"/>
      <c r="H7" s="74"/>
      <c r="I7" s="74"/>
      <c r="J7" s="33"/>
      <c r="K7" s="88"/>
      <c r="M7" s="4"/>
      <c r="N7" s="25"/>
    </row>
    <row r="8" spans="1:14" s="26" customFormat="1" ht="7.5" customHeight="1" x14ac:dyDescent="0.25">
      <c r="A8" s="7"/>
      <c r="B8" s="33"/>
      <c r="C8" s="33"/>
      <c r="D8" s="33"/>
      <c r="E8" s="33"/>
      <c r="F8" s="74"/>
      <c r="G8" s="74"/>
      <c r="H8" s="74"/>
      <c r="I8" s="74"/>
      <c r="J8" s="33"/>
      <c r="K8" s="88"/>
      <c r="M8" s="4"/>
      <c r="N8" s="25"/>
    </row>
    <row r="9" spans="1:14" ht="15.75" x14ac:dyDescent="0.25">
      <c r="A9" s="33"/>
      <c r="B9" s="92" t="s">
        <v>72</v>
      </c>
      <c r="C9" s="93"/>
      <c r="D9" s="91" t="s">
        <v>57</v>
      </c>
      <c r="E9" s="33"/>
      <c r="F9" s="78">
        <v>91</v>
      </c>
      <c r="G9" s="79">
        <v>19</v>
      </c>
      <c r="H9" s="80">
        <v>41</v>
      </c>
      <c r="I9" s="89">
        <v>201</v>
      </c>
      <c r="J9" s="33"/>
      <c r="K9" s="88"/>
    </row>
    <row r="10" spans="1:14" ht="15.75" x14ac:dyDescent="0.25">
      <c r="A10" s="33"/>
      <c r="B10" s="33"/>
      <c r="C10" s="93"/>
      <c r="D10" s="91" t="s">
        <v>58</v>
      </c>
      <c r="E10" s="33"/>
      <c r="F10" s="81">
        <v>15</v>
      </c>
      <c r="G10" s="77">
        <v>77</v>
      </c>
      <c r="H10" s="76">
        <v>36</v>
      </c>
      <c r="I10" s="90">
        <v>65</v>
      </c>
      <c r="J10" s="33"/>
    </row>
    <row r="11" spans="1:14" ht="15.75" x14ac:dyDescent="0.25">
      <c r="A11" s="33"/>
      <c r="B11" s="33"/>
      <c r="C11" s="93"/>
      <c r="D11" s="91" t="s">
        <v>59</v>
      </c>
      <c r="E11" s="33"/>
      <c r="F11" s="82">
        <v>146</v>
      </c>
      <c r="G11" s="76">
        <v>8</v>
      </c>
      <c r="H11" s="75">
        <v>12</v>
      </c>
      <c r="I11" s="83">
        <v>96</v>
      </c>
      <c r="J11" s="33"/>
      <c r="K11" s="88"/>
    </row>
    <row r="12" spans="1:14" ht="15.75" x14ac:dyDescent="0.25">
      <c r="A12" s="33"/>
      <c r="B12" s="33"/>
      <c r="C12" s="93"/>
      <c r="D12" s="91" t="s">
        <v>60</v>
      </c>
      <c r="E12" s="33"/>
      <c r="F12" s="84">
        <v>23</v>
      </c>
      <c r="G12" s="85">
        <v>82</v>
      </c>
      <c r="H12" s="86">
        <v>58</v>
      </c>
      <c r="I12" s="87">
        <v>127</v>
      </c>
      <c r="J12" s="33"/>
      <c r="K12" s="88"/>
    </row>
    <row r="13" spans="1:14" ht="7.5" customHeight="1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88"/>
    </row>
    <row r="14" spans="1:14" s="94" customFormat="1" ht="15.75" x14ac:dyDescent="0.25">
      <c r="I14" s="6"/>
      <c r="K14" s="95"/>
    </row>
    <row r="15" spans="1:14" s="94" customFormat="1" ht="15.75" x14ac:dyDescent="0.25">
      <c r="A15" s="71" t="s">
        <v>62</v>
      </c>
      <c r="B15" s="71"/>
      <c r="C15" s="71"/>
      <c r="D15" s="71"/>
      <c r="E15" s="71"/>
      <c r="F15" s="71"/>
      <c r="G15" s="71"/>
      <c r="H15" s="71"/>
      <c r="I15" s="71"/>
      <c r="J15" s="71"/>
    </row>
    <row r="16" spans="1:14" s="94" customFormat="1" ht="7.5" customHeight="1" x14ac:dyDescent="0.25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s="94" customFormat="1" ht="15.75" x14ac:dyDescent="0.25">
      <c r="A17" s="71" t="s">
        <v>69</v>
      </c>
      <c r="B17" s="71"/>
      <c r="C17" s="71"/>
      <c r="D17" s="96"/>
      <c r="E17" s="101" t="s">
        <v>63</v>
      </c>
      <c r="F17" s="101" t="s">
        <v>64</v>
      </c>
      <c r="G17" s="101" t="s">
        <v>65</v>
      </c>
      <c r="H17" s="101" t="s">
        <v>45</v>
      </c>
      <c r="I17" s="101" t="s">
        <v>66</v>
      </c>
      <c r="J17" s="71"/>
    </row>
    <row r="18" spans="1:10" s="94" customFormat="1" ht="15.75" x14ac:dyDescent="0.25">
      <c r="A18" s="71"/>
      <c r="B18" s="71"/>
      <c r="C18" s="71"/>
      <c r="D18" s="97" t="s">
        <v>36</v>
      </c>
      <c r="E18" s="98">
        <v>2.1</v>
      </c>
      <c r="F18" s="98">
        <v>1.23</v>
      </c>
      <c r="G18" s="99">
        <v>2.1</v>
      </c>
      <c r="H18" s="100"/>
      <c r="I18" s="100"/>
      <c r="J18" s="71"/>
    </row>
    <row r="19" spans="1:10" s="94" customFormat="1" ht="15.75" x14ac:dyDescent="0.25">
      <c r="A19" s="71" t="s">
        <v>70</v>
      </c>
      <c r="B19" s="71"/>
      <c r="C19" s="71"/>
      <c r="D19" s="97" t="s">
        <v>37</v>
      </c>
      <c r="E19" s="98">
        <v>1.35</v>
      </c>
      <c r="F19" s="98">
        <v>2.06</v>
      </c>
      <c r="G19" s="99">
        <v>1.6</v>
      </c>
      <c r="H19" s="100"/>
      <c r="I19" s="100"/>
      <c r="J19" s="71"/>
    </row>
    <row r="20" spans="1:10" s="94" customFormat="1" ht="15.75" x14ac:dyDescent="0.25">
      <c r="A20" s="102" t="s">
        <v>67</v>
      </c>
      <c r="B20" s="71"/>
      <c r="C20" s="71"/>
      <c r="D20" s="97" t="s">
        <v>38</v>
      </c>
      <c r="E20" s="98">
        <v>2.5</v>
      </c>
      <c r="F20" s="98">
        <v>1.1000000000000001</v>
      </c>
      <c r="G20" s="99">
        <v>1.17</v>
      </c>
      <c r="H20" s="100"/>
      <c r="I20" s="100"/>
      <c r="J20" s="71"/>
    </row>
    <row r="21" spans="1:10" s="94" customFormat="1" ht="15.75" x14ac:dyDescent="0.25">
      <c r="A21" s="71"/>
      <c r="B21" s="71"/>
      <c r="C21" s="71"/>
      <c r="D21" s="97" t="s">
        <v>39</v>
      </c>
      <c r="E21" s="98">
        <v>1.72</v>
      </c>
      <c r="F21" s="98">
        <v>0.9</v>
      </c>
      <c r="G21" s="99">
        <v>2.9</v>
      </c>
      <c r="H21" s="100"/>
      <c r="I21" s="100"/>
      <c r="J21" s="71"/>
    </row>
    <row r="22" spans="1:10" s="94" customFormat="1" ht="15.75" x14ac:dyDescent="0.25">
      <c r="A22" s="71" t="s">
        <v>71</v>
      </c>
      <c r="B22" s="71"/>
      <c r="C22" s="71"/>
      <c r="D22" s="71"/>
      <c r="E22" s="71"/>
      <c r="F22" s="71"/>
      <c r="G22" s="71"/>
      <c r="H22" s="71"/>
      <c r="I22" s="71"/>
      <c r="J22" s="71"/>
    </row>
    <row r="23" spans="1:10" s="94" customFormat="1" ht="15.75" x14ac:dyDescent="0.25">
      <c r="A23" s="102" t="s">
        <v>68</v>
      </c>
      <c r="B23" s="71"/>
      <c r="C23" s="71"/>
      <c r="D23" s="71"/>
      <c r="E23" s="71"/>
      <c r="F23" s="71"/>
      <c r="G23" s="152" t="str">
        <f ca="1">IF(LEFT(CELL("format",E18),1)="C",IF(LEFT(CELL("format",I21),1)="C","Correctly Formatted!",""),"")</f>
        <v/>
      </c>
      <c r="H23" s="152"/>
      <c r="I23" s="152"/>
      <c r="J23" s="71"/>
    </row>
    <row r="24" spans="1:10" s="94" customFormat="1" ht="7.5" customHeight="1" x14ac:dyDescent="0.25">
      <c r="A24" s="102"/>
      <c r="B24" s="71"/>
      <c r="C24" s="71"/>
      <c r="D24" s="71"/>
      <c r="E24" s="71"/>
      <c r="F24" s="71"/>
      <c r="G24" s="71"/>
      <c r="H24" s="71"/>
      <c r="I24" s="71"/>
      <c r="J24" s="71"/>
    </row>
    <row r="25" spans="1:10" s="94" customFormat="1" ht="15.75" x14ac:dyDescent="0.25"/>
    <row r="26" spans="1:10" s="94" customFormat="1" ht="15.75" x14ac:dyDescent="0.25">
      <c r="A26" s="6" t="s">
        <v>73</v>
      </c>
    </row>
    <row r="27" spans="1:10" s="94" customFormat="1" ht="15.75" x14ac:dyDescent="0.25"/>
    <row r="28" spans="1:10" s="94" customFormat="1" ht="15.75" x14ac:dyDescent="0.25"/>
  </sheetData>
  <mergeCells count="1">
    <mergeCell ref="G23:I23"/>
  </mergeCells>
  <conditionalFormatting sqref="C9">
    <cfRule type="cellIs" dxfId="26" priority="13" operator="equal">
      <formula>314</formula>
    </cfRule>
  </conditionalFormatting>
  <conditionalFormatting sqref="C10">
    <cfRule type="cellIs" dxfId="25" priority="12" operator="equal">
      <formula>159</formula>
    </cfRule>
  </conditionalFormatting>
  <conditionalFormatting sqref="C11">
    <cfRule type="cellIs" dxfId="24" priority="11" operator="equal">
      <formula>265</formula>
    </cfRule>
  </conditionalFormatting>
  <conditionalFormatting sqref="C12">
    <cfRule type="cellIs" dxfId="23" priority="10" operator="equal">
      <formula>359</formula>
    </cfRule>
  </conditionalFormatting>
  <conditionalFormatting sqref="H18">
    <cfRule type="cellIs" dxfId="22" priority="9" operator="equal">
      <formula>5.43</formula>
    </cfRule>
  </conditionalFormatting>
  <conditionalFormatting sqref="I18">
    <cfRule type="cellIs" dxfId="21" priority="8" operator="equal">
      <formula>1.81</formula>
    </cfRule>
  </conditionalFormatting>
  <conditionalFormatting sqref="H19">
    <cfRule type="cellIs" dxfId="20" priority="7" operator="equal">
      <formula>5.01</formula>
    </cfRule>
  </conditionalFormatting>
  <conditionalFormatting sqref="I19">
    <cfRule type="cellIs" dxfId="19" priority="6" operator="equal">
      <formula>1.67</formula>
    </cfRule>
  </conditionalFormatting>
  <conditionalFormatting sqref="H20">
    <cfRule type="cellIs" dxfId="18" priority="5" operator="equal">
      <formula>4.77</formula>
    </cfRule>
  </conditionalFormatting>
  <conditionalFormatting sqref="I20">
    <cfRule type="cellIs" dxfId="17" priority="4" operator="equal">
      <formula>1.59</formula>
    </cfRule>
  </conditionalFormatting>
  <conditionalFormatting sqref="H21">
    <cfRule type="cellIs" dxfId="16" priority="3" operator="equal">
      <formula>5.52</formula>
    </cfRule>
  </conditionalFormatting>
  <conditionalFormatting sqref="I21">
    <cfRule type="cellIs" dxfId="15" priority="2" operator="equal">
      <formula>1.84</formula>
    </cfRule>
  </conditionalFormatting>
  <conditionalFormatting sqref="G23:I23">
    <cfRule type="cellIs" dxfId="14" priority="1" operator="equal">
      <formula>"Correctly Formatted!"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workbookViewId="0"/>
  </sheetViews>
  <sheetFormatPr defaultRowHeight="15" x14ac:dyDescent="0.25"/>
  <cols>
    <col min="1" max="1" width="50.7109375" customWidth="1"/>
    <col min="2" max="2" width="6.7109375" customWidth="1"/>
    <col min="3" max="3" width="13.7109375" customWidth="1"/>
    <col min="4" max="4" width="6.7109375" customWidth="1"/>
    <col min="5" max="6" width="9.7109375" customWidth="1"/>
    <col min="7" max="7" width="3.7109375" customWidth="1"/>
  </cols>
  <sheetData>
    <row r="1" spans="1:12" s="20" customFormat="1" ht="25.5" customHeight="1" x14ac:dyDescent="0.4">
      <c r="A1" s="22" t="s">
        <v>75</v>
      </c>
      <c r="B1" s="23" t="s">
        <v>74</v>
      </c>
      <c r="E1" s="23"/>
      <c r="F1" s="23"/>
    </row>
    <row r="2" spans="1:12" s="21" customFormat="1" ht="5.25" customHeight="1" x14ac:dyDescent="0.25"/>
    <row r="3" spans="1:12" s="6" customFormat="1" ht="15.75" x14ac:dyDescent="0.25"/>
    <row r="4" spans="1:12" s="6" customFormat="1" ht="15.75" x14ac:dyDescent="0.25">
      <c r="A4" s="6" t="s">
        <v>76</v>
      </c>
    </row>
    <row r="5" spans="1:12" s="6" customFormat="1" ht="15.75" x14ac:dyDescent="0.25">
      <c r="A5" s="51" t="s">
        <v>55</v>
      </c>
    </row>
    <row r="6" spans="1:12" s="94" customFormat="1" ht="15.75" x14ac:dyDescent="0.25">
      <c r="L6" s="95"/>
    </row>
    <row r="7" spans="1:12" s="94" customFormat="1" ht="15.75" x14ac:dyDescent="0.25">
      <c r="A7" s="7" t="s">
        <v>77</v>
      </c>
      <c r="B7" s="104"/>
      <c r="C7" s="104"/>
      <c r="D7" s="104"/>
      <c r="E7" s="104"/>
      <c r="F7" s="104"/>
      <c r="G7" s="104"/>
    </row>
    <row r="8" spans="1:12" s="94" customFormat="1" ht="7.5" customHeight="1" x14ac:dyDescent="0.25">
      <c r="A8" s="103"/>
      <c r="B8" s="104"/>
      <c r="C8" s="104"/>
      <c r="D8" s="104"/>
      <c r="E8" s="104"/>
      <c r="F8" s="104"/>
      <c r="G8" s="104"/>
    </row>
    <row r="9" spans="1:12" s="94" customFormat="1" ht="15.75" x14ac:dyDescent="0.25">
      <c r="A9" s="107" t="s">
        <v>78</v>
      </c>
      <c r="B9" s="105">
        <v>21</v>
      </c>
      <c r="C9" s="104" t="s">
        <v>40</v>
      </c>
      <c r="D9" s="105">
        <v>36</v>
      </c>
      <c r="E9" s="104" t="s">
        <v>41</v>
      </c>
      <c r="F9" s="108"/>
      <c r="G9" s="104"/>
    </row>
    <row r="10" spans="1:12" s="94" customFormat="1" ht="7.5" customHeight="1" x14ac:dyDescent="0.25">
      <c r="A10" s="103"/>
      <c r="B10" s="104"/>
      <c r="C10" s="104"/>
      <c r="D10" s="104"/>
      <c r="E10" s="104"/>
      <c r="F10" s="109"/>
      <c r="G10" s="104"/>
    </row>
    <row r="11" spans="1:12" s="94" customFormat="1" ht="15.75" x14ac:dyDescent="0.25">
      <c r="A11" s="153" t="s">
        <v>79</v>
      </c>
      <c r="B11" s="106" t="str">
        <f>IF(F9="","",F9)</f>
        <v/>
      </c>
      <c r="C11" s="104" t="s">
        <v>42</v>
      </c>
      <c r="D11" s="105">
        <v>14</v>
      </c>
      <c r="E11" s="104" t="s">
        <v>41</v>
      </c>
      <c r="F11" s="108"/>
      <c r="G11" s="104"/>
    </row>
    <row r="12" spans="1:12" s="94" customFormat="1" ht="7.5" customHeight="1" x14ac:dyDescent="0.25">
      <c r="A12" s="153"/>
      <c r="B12" s="103"/>
      <c r="C12" s="104"/>
      <c r="D12" s="104"/>
      <c r="E12" s="104"/>
      <c r="F12" s="109"/>
      <c r="G12" s="104"/>
    </row>
    <row r="13" spans="1:12" s="94" customFormat="1" ht="15.75" x14ac:dyDescent="0.25">
      <c r="A13" s="153"/>
      <c r="B13" s="106" t="str">
        <f t="shared" ref="B13:B31" si="0">IF(F11="","",F11)</f>
        <v/>
      </c>
      <c r="C13" s="104" t="s">
        <v>35</v>
      </c>
      <c r="D13" s="105">
        <v>37</v>
      </c>
      <c r="E13" s="104" t="s">
        <v>41</v>
      </c>
      <c r="F13" s="108"/>
      <c r="G13" s="104"/>
    </row>
    <row r="14" spans="1:12" s="94" customFormat="1" ht="7.5" customHeight="1" x14ac:dyDescent="0.25">
      <c r="A14" s="103"/>
      <c r="B14" s="103"/>
      <c r="C14" s="104"/>
      <c r="D14" s="104"/>
      <c r="E14" s="104"/>
      <c r="F14" s="109"/>
      <c r="G14" s="104"/>
    </row>
    <row r="15" spans="1:12" s="94" customFormat="1" ht="15.75" x14ac:dyDescent="0.25">
      <c r="A15" s="103"/>
      <c r="B15" s="106" t="str">
        <f t="shared" si="0"/>
        <v/>
      </c>
      <c r="C15" s="104" t="s">
        <v>40</v>
      </c>
      <c r="D15" s="105">
        <v>425</v>
      </c>
      <c r="E15" s="104" t="s">
        <v>41</v>
      </c>
      <c r="F15" s="108"/>
      <c r="G15" s="104"/>
    </row>
    <row r="16" spans="1:12" s="94" customFormat="1" ht="7.5" customHeight="1" x14ac:dyDescent="0.25">
      <c r="A16" s="103"/>
      <c r="B16" s="103"/>
      <c r="C16" s="104"/>
      <c r="D16" s="104"/>
      <c r="E16" s="104"/>
      <c r="F16" s="109"/>
      <c r="G16" s="104"/>
    </row>
    <row r="17" spans="1:7" s="94" customFormat="1" ht="15.75" x14ac:dyDescent="0.25">
      <c r="A17" s="103"/>
      <c r="B17" s="106" t="str">
        <f t="shared" si="0"/>
        <v/>
      </c>
      <c r="C17" s="104" t="s">
        <v>42</v>
      </c>
      <c r="D17" s="105">
        <v>6</v>
      </c>
      <c r="E17" s="104" t="s">
        <v>41</v>
      </c>
      <c r="F17" s="108"/>
      <c r="G17" s="104"/>
    </row>
    <row r="18" spans="1:7" s="94" customFormat="1" ht="7.5" customHeight="1" x14ac:dyDescent="0.25">
      <c r="A18" s="103"/>
      <c r="B18" s="103"/>
      <c r="C18" s="104"/>
      <c r="D18" s="104"/>
      <c r="E18" s="104"/>
      <c r="F18" s="109"/>
      <c r="G18" s="104"/>
    </row>
    <row r="19" spans="1:7" s="94" customFormat="1" ht="15.75" x14ac:dyDescent="0.25">
      <c r="A19" s="103"/>
      <c r="B19" s="106" t="str">
        <f t="shared" si="0"/>
        <v/>
      </c>
      <c r="C19" s="104" t="s">
        <v>43</v>
      </c>
      <c r="D19" s="105">
        <v>4</v>
      </c>
      <c r="E19" s="104" t="s">
        <v>41</v>
      </c>
      <c r="F19" s="108"/>
      <c r="G19" s="104"/>
    </row>
    <row r="20" spans="1:7" s="94" customFormat="1" ht="7.5" customHeight="1" x14ac:dyDescent="0.25">
      <c r="A20" s="103"/>
      <c r="B20" s="103"/>
      <c r="C20" s="104"/>
      <c r="D20" s="104"/>
      <c r="E20" s="104"/>
      <c r="F20" s="109"/>
      <c r="G20" s="104"/>
    </row>
    <row r="21" spans="1:7" s="94" customFormat="1" ht="15.75" x14ac:dyDescent="0.25">
      <c r="A21" s="103"/>
      <c r="B21" s="106" t="str">
        <f t="shared" si="0"/>
        <v/>
      </c>
      <c r="C21" s="104" t="s">
        <v>40</v>
      </c>
      <c r="D21" s="105">
        <v>461</v>
      </c>
      <c r="E21" s="104" t="s">
        <v>41</v>
      </c>
      <c r="F21" s="108"/>
      <c r="G21" s="104"/>
    </row>
    <row r="22" spans="1:7" s="94" customFormat="1" ht="7.5" customHeight="1" x14ac:dyDescent="0.25">
      <c r="A22" s="103"/>
      <c r="B22" s="103"/>
      <c r="C22" s="104"/>
      <c r="D22" s="104"/>
      <c r="E22" s="104"/>
      <c r="F22" s="109"/>
      <c r="G22" s="104"/>
    </row>
    <row r="23" spans="1:7" s="94" customFormat="1" ht="15.75" x14ac:dyDescent="0.25">
      <c r="A23" s="103"/>
      <c r="B23" s="106" t="str">
        <f t="shared" si="0"/>
        <v/>
      </c>
      <c r="C23" s="104" t="s">
        <v>43</v>
      </c>
      <c r="D23" s="105">
        <v>16</v>
      </c>
      <c r="E23" s="104" t="s">
        <v>41</v>
      </c>
      <c r="F23" s="108"/>
      <c r="G23" s="104"/>
    </row>
    <row r="24" spans="1:7" s="94" customFormat="1" ht="7.5" customHeight="1" x14ac:dyDescent="0.25">
      <c r="A24" s="103"/>
      <c r="B24" s="103"/>
      <c r="C24" s="104"/>
      <c r="D24" s="104"/>
      <c r="E24" s="104"/>
      <c r="F24" s="109"/>
      <c r="G24" s="104"/>
    </row>
    <row r="25" spans="1:7" s="94" customFormat="1" ht="15.75" x14ac:dyDescent="0.25">
      <c r="A25" s="103"/>
      <c r="B25" s="106" t="str">
        <f t="shared" si="0"/>
        <v/>
      </c>
      <c r="C25" s="104" t="s">
        <v>42</v>
      </c>
      <c r="D25" s="105">
        <v>43</v>
      </c>
      <c r="E25" s="104" t="s">
        <v>41</v>
      </c>
      <c r="F25" s="108"/>
      <c r="G25" s="104"/>
    </row>
    <row r="26" spans="1:7" s="94" customFormat="1" ht="7.5" customHeight="1" x14ac:dyDescent="0.25">
      <c r="A26" s="103"/>
      <c r="B26" s="103"/>
      <c r="C26" s="104"/>
      <c r="D26" s="104"/>
      <c r="E26" s="104"/>
      <c r="F26" s="109"/>
      <c r="G26" s="104"/>
    </row>
    <row r="27" spans="1:7" s="94" customFormat="1" ht="15.75" x14ac:dyDescent="0.25">
      <c r="A27" s="103"/>
      <c r="B27" s="106" t="str">
        <f t="shared" si="0"/>
        <v/>
      </c>
      <c r="C27" s="104" t="s">
        <v>35</v>
      </c>
      <c r="D27" s="105">
        <v>691</v>
      </c>
      <c r="E27" s="104" t="s">
        <v>41</v>
      </c>
      <c r="F27" s="108"/>
      <c r="G27" s="104"/>
    </row>
    <row r="28" spans="1:7" s="94" customFormat="1" ht="7.5" customHeight="1" x14ac:dyDescent="0.25">
      <c r="A28" s="103"/>
      <c r="B28" s="103"/>
      <c r="C28" s="104"/>
      <c r="D28" s="104"/>
      <c r="E28" s="104"/>
      <c r="F28" s="109"/>
      <c r="G28" s="104"/>
    </row>
    <row r="29" spans="1:7" s="94" customFormat="1" ht="15.75" x14ac:dyDescent="0.25">
      <c r="A29" s="103"/>
      <c r="B29" s="106" t="str">
        <f t="shared" si="0"/>
        <v/>
      </c>
      <c r="C29" s="104" t="s">
        <v>40</v>
      </c>
      <c r="D29" s="105">
        <v>2835</v>
      </c>
      <c r="E29" s="104" t="s">
        <v>41</v>
      </c>
      <c r="F29" s="108"/>
      <c r="G29" s="104"/>
    </row>
    <row r="30" spans="1:7" s="94" customFormat="1" ht="7.5" customHeight="1" x14ac:dyDescent="0.25">
      <c r="A30" s="103"/>
      <c r="B30" s="103"/>
      <c r="C30" s="104"/>
      <c r="D30" s="104"/>
      <c r="E30" s="104"/>
      <c r="F30" s="109"/>
      <c r="G30" s="104"/>
    </row>
    <row r="31" spans="1:7" s="94" customFormat="1" ht="15.75" x14ac:dyDescent="0.25">
      <c r="A31" s="103"/>
      <c r="B31" s="106" t="str">
        <f t="shared" si="0"/>
        <v/>
      </c>
      <c r="C31" s="104" t="s">
        <v>44</v>
      </c>
      <c r="D31" s="105">
        <v>26</v>
      </c>
      <c r="E31" s="104" t="s">
        <v>41</v>
      </c>
      <c r="F31" s="108"/>
      <c r="G31" s="104"/>
    </row>
    <row r="32" spans="1:7" s="94" customFormat="1" ht="7.5" customHeight="1" x14ac:dyDescent="0.25">
      <c r="A32" s="103"/>
      <c r="B32" s="104"/>
      <c r="C32" s="104"/>
      <c r="D32" s="104"/>
      <c r="E32" s="104"/>
      <c r="F32" s="104"/>
      <c r="G32" s="104"/>
    </row>
    <row r="33" spans="1:8" s="94" customFormat="1" ht="15.75" x14ac:dyDescent="0.25">
      <c r="A33" s="103"/>
      <c r="B33" s="154" t="str">
        <f>IF(F31="","",IF(F31=314,"Well Done!",""))</f>
        <v/>
      </c>
      <c r="C33" s="154"/>
      <c r="D33" s="154"/>
      <c r="E33" s="154"/>
      <c r="F33" s="154"/>
      <c r="G33" s="104"/>
      <c r="H33"/>
    </row>
    <row r="34" spans="1:8" s="94" customFormat="1" ht="15.75" x14ac:dyDescent="0.25">
      <c r="A34" s="103"/>
      <c r="B34" s="104"/>
      <c r="C34" s="104"/>
      <c r="D34" s="104"/>
      <c r="E34" s="104"/>
      <c r="F34" s="104"/>
      <c r="G34" s="104"/>
      <c r="H34"/>
    </row>
    <row r="36" spans="1:8" ht="15.75" x14ac:dyDescent="0.25">
      <c r="A36" s="6" t="s">
        <v>80</v>
      </c>
    </row>
  </sheetData>
  <mergeCells count="2">
    <mergeCell ref="A11:A13"/>
    <mergeCell ref="B33:F33"/>
  </mergeCells>
  <conditionalFormatting sqref="F9">
    <cfRule type="cellIs" dxfId="13" priority="13" operator="equal">
      <formula>57</formula>
    </cfRule>
  </conditionalFormatting>
  <conditionalFormatting sqref="F11">
    <cfRule type="cellIs" dxfId="12" priority="12" operator="equal">
      <formula>798</formula>
    </cfRule>
  </conditionalFormatting>
  <conditionalFormatting sqref="F13">
    <cfRule type="cellIs" dxfId="11" priority="11" operator="equal">
      <formula>761</formula>
    </cfRule>
  </conditionalFormatting>
  <conditionalFormatting sqref="F15">
    <cfRule type="cellIs" dxfId="10" priority="10" operator="equal">
      <formula>1186</formula>
    </cfRule>
  </conditionalFormatting>
  <conditionalFormatting sqref="F17">
    <cfRule type="cellIs" dxfId="9" priority="9" operator="equal">
      <formula>7116</formula>
    </cfRule>
  </conditionalFormatting>
  <conditionalFormatting sqref="F19">
    <cfRule type="cellIs" dxfId="8" priority="8" operator="equal">
      <formula>1779</formula>
    </cfRule>
  </conditionalFormatting>
  <conditionalFormatting sqref="F21">
    <cfRule type="cellIs" dxfId="7" priority="7" operator="equal">
      <formula>2240</formula>
    </cfRule>
  </conditionalFormatting>
  <conditionalFormatting sqref="F23">
    <cfRule type="cellIs" dxfId="6" priority="6" operator="equal">
      <formula>140</formula>
    </cfRule>
  </conditionalFormatting>
  <conditionalFormatting sqref="F25">
    <cfRule type="cellIs" dxfId="5" priority="5" operator="equal">
      <formula>6020</formula>
    </cfRule>
  </conditionalFormatting>
  <conditionalFormatting sqref="F27">
    <cfRule type="cellIs" dxfId="4" priority="4" operator="equal">
      <formula>5329</formula>
    </cfRule>
  </conditionalFormatting>
  <conditionalFormatting sqref="F29">
    <cfRule type="cellIs" dxfId="3" priority="3" operator="equal">
      <formula>8164</formula>
    </cfRule>
  </conditionalFormatting>
  <conditionalFormatting sqref="F31">
    <cfRule type="cellIs" dxfId="2" priority="2" operator="equal">
      <formula>314</formula>
    </cfRule>
  </conditionalFormatting>
  <conditionalFormatting sqref="B33:F33">
    <cfRule type="cellIs" dxfId="1" priority="1" operator="equal">
      <formula>"Well Done!"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showGridLines="0" workbookViewId="0"/>
  </sheetViews>
  <sheetFormatPr defaultRowHeight="15" x14ac:dyDescent="0.25"/>
  <cols>
    <col min="1" max="1" width="50.7109375" customWidth="1"/>
    <col min="2" max="13" width="9.42578125" customWidth="1"/>
    <col min="14" max="14" width="3.7109375" customWidth="1"/>
    <col min="15" max="15" width="9.42578125" customWidth="1"/>
    <col min="16" max="16" width="3.7109375" customWidth="1"/>
  </cols>
  <sheetData>
    <row r="1" spans="1:16" s="20" customFormat="1" ht="25.5" customHeight="1" x14ac:dyDescent="0.4">
      <c r="A1" s="22" t="s">
        <v>81</v>
      </c>
      <c r="B1" s="23" t="s">
        <v>82</v>
      </c>
      <c r="E1" s="23"/>
      <c r="F1" s="23"/>
    </row>
    <row r="2" spans="1:16" s="21" customFormat="1" ht="5.25" customHeight="1" x14ac:dyDescent="0.25"/>
    <row r="3" spans="1:16" s="6" customFormat="1" ht="15.75" x14ac:dyDescent="0.25"/>
    <row r="4" spans="1:16" s="6" customFormat="1" ht="15.75" x14ac:dyDescent="0.25">
      <c r="A4" s="6" t="s">
        <v>83</v>
      </c>
    </row>
    <row r="5" spans="1:16" s="6" customFormat="1" ht="15.75" x14ac:dyDescent="0.25">
      <c r="A5" s="6" t="s">
        <v>84</v>
      </c>
    </row>
    <row r="6" spans="1:16" s="94" customFormat="1" ht="15.75" x14ac:dyDescent="0.25">
      <c r="L6" s="95"/>
    </row>
    <row r="7" spans="1:16" s="94" customFormat="1" ht="15.75" x14ac:dyDescent="0.25">
      <c r="A7" s="7" t="s">
        <v>85</v>
      </c>
      <c r="B7" s="104"/>
      <c r="C7" s="104"/>
      <c r="D7" s="104"/>
      <c r="E7" s="104"/>
      <c r="F7" s="104"/>
      <c r="G7" s="104"/>
      <c r="H7" s="103"/>
      <c r="I7" s="103"/>
      <c r="J7" s="103"/>
      <c r="K7" s="103"/>
      <c r="L7" s="103"/>
      <c r="M7" s="103"/>
      <c r="N7" s="103"/>
      <c r="O7" s="103"/>
      <c r="P7" s="103"/>
    </row>
    <row r="8" spans="1:16" s="94" customFormat="1" ht="7.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</row>
    <row r="9" spans="1:16" s="94" customFormat="1" ht="15.75" x14ac:dyDescent="0.25">
      <c r="A9" s="111" t="s">
        <v>87</v>
      </c>
      <c r="B9" s="121" t="s">
        <v>86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04"/>
      <c r="O9" s="109" t="str">
        <f>IF(M9="December","Correct!","")</f>
        <v/>
      </c>
      <c r="P9" s="104"/>
    </row>
    <row r="10" spans="1:16" s="94" customFormat="1" ht="7.5" customHeight="1" x14ac:dyDescent="0.25">
      <c r="A10" s="104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04"/>
      <c r="O10" s="109"/>
      <c r="P10" s="104"/>
    </row>
    <row r="11" spans="1:16" s="94" customFormat="1" ht="15.75" x14ac:dyDescent="0.25">
      <c r="A11" s="111" t="s">
        <v>88</v>
      </c>
      <c r="B11" s="123" t="s">
        <v>96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04"/>
      <c r="O11" s="109" t="str">
        <f>IF(M11="Blue","Correct!","")</f>
        <v/>
      </c>
      <c r="P11" s="104"/>
    </row>
    <row r="12" spans="1:16" s="94" customFormat="1" ht="7.5" customHeight="1" x14ac:dyDescent="0.25">
      <c r="A12" s="104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04"/>
      <c r="O12" s="109"/>
      <c r="P12" s="104"/>
    </row>
    <row r="13" spans="1:16" s="94" customFormat="1" ht="15.75" x14ac:dyDescent="0.25">
      <c r="A13" s="111" t="s">
        <v>90</v>
      </c>
      <c r="B13" s="121" t="s">
        <v>89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04"/>
      <c r="O13" s="109" t="str">
        <f>IF(M13="No. 12","Correct!","")</f>
        <v/>
      </c>
      <c r="P13" s="104"/>
    </row>
    <row r="14" spans="1:16" s="94" customFormat="1" ht="7.5" customHeight="1" x14ac:dyDescent="0.25">
      <c r="A14" s="104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04"/>
      <c r="O14" s="109"/>
      <c r="P14" s="104"/>
    </row>
    <row r="15" spans="1:16" s="94" customFormat="1" ht="15.75" x14ac:dyDescent="0.25">
      <c r="A15" s="111" t="s">
        <v>92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 t="s">
        <v>91</v>
      </c>
      <c r="N15" s="104"/>
      <c r="O15" s="109" t="str">
        <f>IF(B15="House 1","Correct!","")</f>
        <v/>
      </c>
      <c r="P15" s="104"/>
    </row>
    <row r="16" spans="1:16" s="94" customFormat="1" ht="7.5" customHeight="1" x14ac:dyDescent="0.25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9"/>
      <c r="P16" s="104"/>
    </row>
    <row r="17" spans="1:16" s="94" customFormat="1" ht="15.75" x14ac:dyDescent="0.25">
      <c r="A17" s="111" t="s">
        <v>95</v>
      </c>
      <c r="B17" s="112">
        <v>1</v>
      </c>
      <c r="C17" s="113" t="s">
        <v>93</v>
      </c>
      <c r="D17" s="113">
        <v>5</v>
      </c>
      <c r="E17" s="114" t="s">
        <v>94</v>
      </c>
      <c r="F17" s="110">
        <f>B17*D17</f>
        <v>5</v>
      </c>
      <c r="G17" s="104"/>
      <c r="H17" s="104"/>
      <c r="I17" s="104"/>
      <c r="J17" s="104"/>
      <c r="K17" s="104"/>
      <c r="L17" s="104"/>
      <c r="M17" s="104"/>
      <c r="N17" s="104"/>
      <c r="O17" s="109"/>
      <c r="P17" s="104"/>
    </row>
    <row r="18" spans="1:16" s="94" customFormat="1" ht="15.75" x14ac:dyDescent="0.25">
      <c r="A18" s="104"/>
      <c r="B18" s="115">
        <v>2</v>
      </c>
      <c r="C18" s="116" t="s">
        <v>93</v>
      </c>
      <c r="D18" s="116">
        <v>5</v>
      </c>
      <c r="E18" s="117" t="s">
        <v>94</v>
      </c>
      <c r="F18" s="110"/>
      <c r="G18" s="104"/>
      <c r="H18" s="104"/>
      <c r="I18" s="104"/>
      <c r="J18" s="104"/>
      <c r="K18" s="104"/>
      <c r="L18" s="104"/>
      <c r="M18" s="104"/>
      <c r="N18" s="104"/>
      <c r="O18" s="109"/>
      <c r="P18" s="104"/>
    </row>
    <row r="19" spans="1:16" s="94" customFormat="1" ht="15.75" x14ac:dyDescent="0.25">
      <c r="A19" s="104"/>
      <c r="B19" s="115">
        <v>3</v>
      </c>
      <c r="C19" s="116" t="s">
        <v>93</v>
      </c>
      <c r="D19" s="116">
        <v>5</v>
      </c>
      <c r="E19" s="117" t="s">
        <v>94</v>
      </c>
      <c r="F19" s="110"/>
      <c r="G19" s="104"/>
      <c r="H19" s="104"/>
      <c r="I19" s="104"/>
      <c r="J19" s="104"/>
      <c r="K19" s="104"/>
      <c r="L19" s="104"/>
      <c r="M19" s="104"/>
      <c r="N19" s="104"/>
      <c r="O19" s="109"/>
      <c r="P19" s="104"/>
    </row>
    <row r="20" spans="1:16" s="94" customFormat="1" ht="15.75" x14ac:dyDescent="0.25">
      <c r="A20" s="104"/>
      <c r="B20" s="115">
        <v>4</v>
      </c>
      <c r="C20" s="116" t="s">
        <v>93</v>
      </c>
      <c r="D20" s="116">
        <v>5</v>
      </c>
      <c r="E20" s="117" t="s">
        <v>94</v>
      </c>
      <c r="F20" s="110"/>
      <c r="G20" s="104"/>
      <c r="H20" s="104"/>
      <c r="I20" s="104"/>
      <c r="J20" s="104"/>
      <c r="K20" s="104"/>
      <c r="L20" s="104"/>
      <c r="M20" s="104"/>
      <c r="N20" s="104"/>
      <c r="O20" s="109"/>
      <c r="P20" s="104"/>
    </row>
    <row r="21" spans="1:16" s="94" customFormat="1" ht="15.75" x14ac:dyDescent="0.25">
      <c r="A21" s="104"/>
      <c r="B21" s="118">
        <v>5</v>
      </c>
      <c r="C21" s="119" t="s">
        <v>93</v>
      </c>
      <c r="D21" s="119">
        <v>5</v>
      </c>
      <c r="E21" s="120" t="s">
        <v>94</v>
      </c>
      <c r="F21" s="110"/>
      <c r="G21" s="104"/>
      <c r="H21" s="109" t="str">
        <f>IF(F18=10,IF(F21=25,"Correct!",""),"")</f>
        <v/>
      </c>
      <c r="I21" s="104"/>
      <c r="J21" s="104"/>
      <c r="K21" s="104"/>
      <c r="L21" s="104"/>
      <c r="M21" s="104"/>
      <c r="N21" s="104"/>
      <c r="O21" s="109"/>
      <c r="P21" s="104"/>
    </row>
    <row r="22" spans="1:16" s="94" customFormat="1" ht="7.5" customHeight="1" x14ac:dyDescent="0.25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</row>
    <row r="23" spans="1:16" ht="15.75" customHeight="1" x14ac:dyDescent="0.25"/>
    <row r="24" spans="1:16" ht="15.75" x14ac:dyDescent="0.25">
      <c r="A24" s="6" t="s">
        <v>97</v>
      </c>
    </row>
  </sheetData>
  <conditionalFormatting sqref="H21 O9:O15">
    <cfRule type="cellIs" dxfId="0" priority="1" operator="equal">
      <formula>"Correct!"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GridLines="0" workbookViewId="0"/>
  </sheetViews>
  <sheetFormatPr defaultRowHeight="15" x14ac:dyDescent="0.25"/>
  <cols>
    <col min="1" max="1" width="50.7109375" customWidth="1"/>
    <col min="2" max="2" width="3.7109375" customWidth="1"/>
    <col min="3" max="3" width="12.7109375" customWidth="1"/>
    <col min="4" max="4" width="3.7109375" customWidth="1"/>
    <col min="5" max="5" width="12.7109375" customWidth="1"/>
    <col min="6" max="6" width="3.7109375" customWidth="1"/>
    <col min="7" max="7" width="12.7109375" customWidth="1"/>
    <col min="8" max="8" width="3.7109375" customWidth="1"/>
    <col min="9" max="9" width="12.7109375" customWidth="1"/>
    <col min="10" max="10" width="4.42578125" customWidth="1"/>
    <col min="11" max="11" width="10" customWidth="1"/>
  </cols>
  <sheetData>
    <row r="1" spans="1:11" s="20" customFormat="1" ht="25.5" customHeight="1" x14ac:dyDescent="0.4">
      <c r="A1" s="22" t="s">
        <v>98</v>
      </c>
      <c r="B1" s="23" t="s">
        <v>99</v>
      </c>
      <c r="F1" s="23"/>
      <c r="G1" s="23"/>
    </row>
    <row r="2" spans="1:11" s="21" customFormat="1" ht="5.25" customHeight="1" x14ac:dyDescent="0.25"/>
    <row r="3" spans="1:11" s="6" customFormat="1" ht="15.75" x14ac:dyDescent="0.25"/>
    <row r="4" spans="1:11" s="6" customFormat="1" ht="15.75" x14ac:dyDescent="0.25">
      <c r="A4" s="6" t="s">
        <v>111</v>
      </c>
    </row>
    <row r="5" spans="1:11" s="6" customFormat="1" ht="15.75" x14ac:dyDescent="0.25">
      <c r="A5" s="6" t="s">
        <v>100</v>
      </c>
    </row>
    <row r="6" spans="1:11" s="94" customFormat="1" ht="15.75" x14ac:dyDescent="0.25"/>
    <row r="7" spans="1:11" s="94" customFormat="1" ht="15.75" customHeight="1" x14ac:dyDescent="0.25">
      <c r="A7" s="7" t="s">
        <v>106</v>
      </c>
      <c r="B7" s="7"/>
      <c r="C7" s="104"/>
      <c r="D7" s="104"/>
      <c r="E7" s="104"/>
      <c r="F7" s="104"/>
      <c r="G7" s="104"/>
      <c r="H7" s="104"/>
      <c r="I7" s="103"/>
      <c r="J7" s="103"/>
      <c r="K7" s="103"/>
    </row>
    <row r="8" spans="1:11" s="94" customFormat="1" ht="60" customHeight="1" x14ac:dyDescent="0.25">
      <c r="A8" s="126" t="s">
        <v>105</v>
      </c>
      <c r="B8" s="126"/>
      <c r="C8" s="127" t="s">
        <v>101</v>
      </c>
      <c r="D8" s="104"/>
      <c r="E8" s="108" t="s">
        <v>104</v>
      </c>
      <c r="F8" s="104"/>
      <c r="G8" s="128" t="s">
        <v>102</v>
      </c>
      <c r="H8" s="104"/>
      <c r="I8" s="129" t="s">
        <v>103</v>
      </c>
      <c r="J8" s="103"/>
      <c r="K8" s="103"/>
    </row>
    <row r="9" spans="1:11" s="94" customFormat="1" ht="7.5" customHeight="1" x14ac:dyDescent="0.25">
      <c r="A9" s="104"/>
      <c r="B9" s="104"/>
      <c r="C9" s="104"/>
      <c r="D9" s="104"/>
      <c r="E9" s="104"/>
      <c r="F9" s="104"/>
      <c r="G9" s="104"/>
      <c r="H9" s="104"/>
      <c r="I9" s="103"/>
      <c r="J9" s="103"/>
      <c r="K9" s="103"/>
    </row>
    <row r="10" spans="1:11" s="94" customFormat="1" ht="7.5" customHeight="1" x14ac:dyDescent="0.25"/>
    <row r="11" spans="1:11" s="6" customFormat="1" ht="15.75" x14ac:dyDescent="0.25">
      <c r="A11" s="12" t="s">
        <v>107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</row>
    <row r="12" spans="1:11" s="6" customFormat="1" ht="45" customHeight="1" x14ac:dyDescent="0.25">
      <c r="A12" s="12"/>
      <c r="B12" s="12"/>
      <c r="C12" s="13"/>
      <c r="D12" s="130" t="s">
        <v>108</v>
      </c>
      <c r="E12" s="13"/>
      <c r="F12" s="130" t="s">
        <v>109</v>
      </c>
      <c r="G12" s="13"/>
      <c r="H12" s="13"/>
      <c r="I12" s="13" t="s">
        <v>25</v>
      </c>
      <c r="J12" s="131" t="s">
        <v>110</v>
      </c>
      <c r="K12" s="13" t="s">
        <v>25</v>
      </c>
    </row>
    <row r="13" spans="1:11" ht="7.5" customHeight="1" x14ac:dyDescent="0.25">
      <c r="A13" s="12"/>
      <c r="B13" s="12"/>
      <c r="C13" s="13"/>
      <c r="D13" s="13"/>
      <c r="E13" s="13"/>
      <c r="F13" s="13"/>
      <c r="G13" s="13"/>
      <c r="H13" s="13"/>
      <c r="I13" s="13"/>
      <c r="J13" s="13"/>
      <c r="K13" s="13"/>
    </row>
    <row r="15" spans="1:11" ht="15.75" x14ac:dyDescent="0.25">
      <c r="A15" s="6" t="s">
        <v>143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workbookViewId="0">
      <selection activeCell="C21" sqref="C21"/>
    </sheetView>
  </sheetViews>
  <sheetFormatPr defaultRowHeight="15" x14ac:dyDescent="0.25"/>
  <cols>
    <col min="1" max="1" width="50.7109375" customWidth="1"/>
    <col min="2" max="11" width="9.42578125" customWidth="1"/>
    <col min="12" max="12" width="3.7109375" customWidth="1"/>
  </cols>
  <sheetData>
    <row r="1" spans="1:12" s="20" customFormat="1" ht="25.5" customHeight="1" x14ac:dyDescent="0.4">
      <c r="A1" s="22" t="s">
        <v>114</v>
      </c>
      <c r="B1" s="23" t="s">
        <v>112</v>
      </c>
      <c r="E1" s="23"/>
      <c r="F1" s="23"/>
    </row>
    <row r="2" spans="1:12" s="21" customFormat="1" ht="5.25" customHeight="1" x14ac:dyDescent="0.25"/>
    <row r="3" spans="1:12" s="6" customFormat="1" ht="15.75" x14ac:dyDescent="0.25"/>
    <row r="4" spans="1:12" s="6" customFormat="1" ht="15.75" x14ac:dyDescent="0.25">
      <c r="A4" s="6" t="s">
        <v>113</v>
      </c>
    </row>
    <row r="5" spans="1:12" s="6" customFormat="1" ht="15.75" x14ac:dyDescent="0.25">
      <c r="A5" s="6" t="s">
        <v>84</v>
      </c>
    </row>
    <row r="6" spans="1:12" s="94" customFormat="1" ht="15.75" x14ac:dyDescent="0.25">
      <c r="L6" s="95"/>
    </row>
    <row r="7" spans="1:12" s="94" customFormat="1" ht="15.75" x14ac:dyDescent="0.25">
      <c r="A7" s="7" t="s">
        <v>120</v>
      </c>
      <c r="B7" s="104"/>
      <c r="C7" s="104"/>
      <c r="D7" s="104"/>
      <c r="E7" s="104"/>
      <c r="F7" s="104"/>
      <c r="G7" s="104"/>
      <c r="H7" s="103"/>
      <c r="I7" s="103"/>
      <c r="J7" s="103"/>
      <c r="K7" s="103"/>
      <c r="L7" s="103"/>
    </row>
    <row r="8" spans="1:12" ht="7.5" customHeight="1" x14ac:dyDescent="0.25">
      <c r="A8" s="104"/>
      <c r="B8" s="104"/>
      <c r="C8" s="104"/>
      <c r="D8" s="104"/>
      <c r="E8" s="104"/>
      <c r="F8" s="104"/>
      <c r="G8" s="104"/>
      <c r="H8" s="103"/>
      <c r="I8" s="103"/>
      <c r="J8" s="103"/>
      <c r="K8" s="103"/>
      <c r="L8" s="103"/>
    </row>
    <row r="9" spans="1:12" ht="15.75" x14ac:dyDescent="0.25">
      <c r="A9" s="104"/>
      <c r="B9" s="133">
        <v>1</v>
      </c>
      <c r="C9" s="133">
        <v>2</v>
      </c>
      <c r="D9" s="133">
        <v>3</v>
      </c>
      <c r="E9" s="133">
        <v>4</v>
      </c>
      <c r="F9" s="133">
        <v>5</v>
      </c>
      <c r="G9" s="133">
        <v>6</v>
      </c>
      <c r="H9" s="133">
        <v>7</v>
      </c>
      <c r="I9" s="133">
        <v>8</v>
      </c>
      <c r="J9" s="133">
        <v>9</v>
      </c>
      <c r="K9" s="133">
        <v>10</v>
      </c>
      <c r="L9" s="103"/>
    </row>
    <row r="10" spans="1:12" ht="7.5" customHeight="1" x14ac:dyDescent="0.25">
      <c r="A10" s="104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03"/>
    </row>
    <row r="11" spans="1:12" ht="15.75" customHeight="1" x14ac:dyDescent="0.25">
      <c r="A11" s="11" t="s">
        <v>116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03"/>
    </row>
    <row r="12" spans="1:12" ht="15.75" x14ac:dyDescent="0.25">
      <c r="A12" s="11" t="s">
        <v>115</v>
      </c>
      <c r="B12" s="136">
        <f>10*B9</f>
        <v>10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03"/>
    </row>
    <row r="13" spans="1:12" ht="7.5" customHeight="1" x14ac:dyDescent="0.25">
      <c r="A13" s="11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03"/>
    </row>
    <row r="14" spans="1:12" ht="15.75" x14ac:dyDescent="0.25">
      <c r="A14" s="11" t="s">
        <v>118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3"/>
    </row>
    <row r="15" spans="1:12" ht="15.75" x14ac:dyDescent="0.25">
      <c r="A15" s="11" t="s">
        <v>117</v>
      </c>
      <c r="B15" s="136">
        <f>10*$B$9</f>
        <v>10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03"/>
    </row>
    <row r="16" spans="1:12" ht="7.5" customHeight="1" x14ac:dyDescent="0.25">
      <c r="A16" s="104"/>
      <c r="B16" s="104"/>
      <c r="C16" s="104"/>
      <c r="D16" s="104"/>
      <c r="E16" s="104"/>
      <c r="F16" s="104"/>
      <c r="G16" s="104"/>
      <c r="H16" s="103"/>
      <c r="I16" s="103"/>
      <c r="J16" s="103"/>
      <c r="K16" s="103"/>
      <c r="L16" s="103"/>
    </row>
    <row r="18" spans="1:13" s="6" customFormat="1" ht="15.75" x14ac:dyDescent="0.25">
      <c r="A18" s="12" t="s">
        <v>119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32"/>
    </row>
    <row r="19" spans="1:13" s="6" customFormat="1" ht="8.25" customHeight="1" x14ac:dyDescent="0.25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32"/>
    </row>
    <row r="20" spans="1:13" s="6" customFormat="1" ht="15.75" x14ac:dyDescent="0.25">
      <c r="A20" s="12"/>
      <c r="B20" s="13"/>
      <c r="C20" s="13"/>
      <c r="D20" s="134">
        <v>1</v>
      </c>
      <c r="E20" s="134">
        <v>2</v>
      </c>
      <c r="F20" s="134">
        <v>3</v>
      </c>
      <c r="G20" s="134">
        <v>4</v>
      </c>
      <c r="H20" s="134">
        <v>5</v>
      </c>
      <c r="I20" s="13"/>
      <c r="J20" s="13"/>
      <c r="K20" s="13"/>
      <c r="L20" s="13"/>
      <c r="M20" s="32"/>
    </row>
    <row r="21" spans="1:13" ht="15.75" x14ac:dyDescent="0.25">
      <c r="A21" s="28" t="s">
        <v>121</v>
      </c>
      <c r="B21" s="13"/>
      <c r="C21" s="134">
        <v>5</v>
      </c>
      <c r="D21" s="137">
        <f>C21*D20</f>
        <v>5</v>
      </c>
      <c r="E21" s="135"/>
      <c r="F21" s="135"/>
      <c r="G21" s="135"/>
      <c r="H21" s="135"/>
      <c r="I21" s="13"/>
      <c r="J21" s="13"/>
      <c r="K21" s="13"/>
      <c r="L21" s="13"/>
    </row>
    <row r="22" spans="1:13" ht="15.75" x14ac:dyDescent="0.25">
      <c r="A22" s="28" t="s">
        <v>122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3" ht="7.5" customHeight="1" x14ac:dyDescent="0.25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5" spans="1:13" ht="15.75" x14ac:dyDescent="0.25">
      <c r="A25" s="6" t="s">
        <v>144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showGridLines="0" workbookViewId="0">
      <selection activeCell="D6" sqref="D6"/>
    </sheetView>
  </sheetViews>
  <sheetFormatPr defaultRowHeight="15" x14ac:dyDescent="0.25"/>
  <cols>
    <col min="1" max="1" width="50.7109375" customWidth="1"/>
    <col min="14" max="14" width="3.7109375" customWidth="1"/>
  </cols>
  <sheetData>
    <row r="1" spans="1:14" s="20" customFormat="1" ht="25.5" customHeight="1" x14ac:dyDescent="0.4">
      <c r="A1" s="22" t="s">
        <v>123</v>
      </c>
      <c r="B1" s="23" t="s">
        <v>124</v>
      </c>
      <c r="E1" s="23"/>
      <c r="F1" s="23"/>
    </row>
    <row r="2" spans="1:14" s="21" customFormat="1" ht="5.25" customHeight="1" x14ac:dyDescent="0.25"/>
    <row r="3" spans="1:14" s="6" customFormat="1" ht="15.75" x14ac:dyDescent="0.25"/>
    <row r="4" spans="1:14" s="6" customFormat="1" ht="15.75" x14ac:dyDescent="0.25">
      <c r="A4" s="6" t="s">
        <v>125</v>
      </c>
    </row>
    <row r="5" spans="1:14" s="6" customFormat="1" ht="15.75" x14ac:dyDescent="0.25">
      <c r="A5" s="6" t="s">
        <v>169</v>
      </c>
    </row>
    <row r="6" spans="1:14" s="94" customFormat="1" ht="15.75" x14ac:dyDescent="0.25">
      <c r="L6" s="95"/>
    </row>
    <row r="7" spans="1:14" s="94" customFormat="1" ht="15.75" x14ac:dyDescent="0.25">
      <c r="A7" s="7" t="s">
        <v>132</v>
      </c>
      <c r="B7" s="104"/>
      <c r="C7" s="104"/>
      <c r="D7" s="104"/>
      <c r="E7" s="104"/>
      <c r="F7" s="104"/>
      <c r="G7" s="104"/>
      <c r="H7" s="103"/>
      <c r="I7" s="103"/>
      <c r="J7" s="103"/>
      <c r="K7" s="103"/>
      <c r="L7" s="103"/>
      <c r="M7" s="103"/>
      <c r="N7" s="103"/>
    </row>
    <row r="8" spans="1:14" s="94" customFormat="1" ht="7.5" customHeight="1" x14ac:dyDescent="0.25">
      <c r="A8" s="7"/>
      <c r="B8" s="104"/>
      <c r="C8" s="104"/>
      <c r="D8" s="104"/>
      <c r="E8" s="104"/>
      <c r="F8" s="104"/>
      <c r="G8" s="104"/>
      <c r="H8" s="103"/>
      <c r="I8" s="103"/>
      <c r="J8" s="103"/>
      <c r="K8" s="103"/>
      <c r="L8" s="103"/>
      <c r="M8" s="103"/>
      <c r="N8" s="103"/>
    </row>
    <row r="9" spans="1:14" ht="15.75" x14ac:dyDescent="0.25">
      <c r="A9" s="11" t="s">
        <v>138</v>
      </c>
      <c r="B9" s="138"/>
      <c r="C9" s="139" t="s">
        <v>86</v>
      </c>
      <c r="D9" s="139" t="s">
        <v>126</v>
      </c>
      <c r="E9" s="139" t="s">
        <v>127</v>
      </c>
      <c r="F9" s="139" t="s">
        <v>128</v>
      </c>
      <c r="G9" s="139" t="s">
        <v>129</v>
      </c>
      <c r="H9" s="140" t="s">
        <v>130</v>
      </c>
      <c r="I9" s="103"/>
      <c r="J9" s="103"/>
      <c r="K9" s="103"/>
      <c r="L9" s="103"/>
      <c r="M9" s="103"/>
      <c r="N9" s="103"/>
    </row>
    <row r="10" spans="1:14" ht="15.75" x14ac:dyDescent="0.25">
      <c r="A10" s="104"/>
      <c r="B10" s="141" t="s">
        <v>131</v>
      </c>
      <c r="C10" s="142">
        <v>205</v>
      </c>
      <c r="D10" s="142">
        <v>248</v>
      </c>
      <c r="E10" s="142">
        <v>282</v>
      </c>
      <c r="F10" s="142">
        <v>310</v>
      </c>
      <c r="G10" s="142">
        <v>216</v>
      </c>
      <c r="H10" s="143">
        <v>361</v>
      </c>
      <c r="I10" s="103"/>
      <c r="J10" s="103"/>
      <c r="K10" s="103"/>
      <c r="L10" s="103"/>
      <c r="M10" s="103"/>
      <c r="N10" s="103"/>
    </row>
    <row r="11" spans="1:14" ht="30" customHeight="1" x14ac:dyDescent="0.25">
      <c r="A11" s="104"/>
      <c r="B11" s="104"/>
      <c r="C11" s="104"/>
      <c r="D11" s="104"/>
      <c r="E11" s="104"/>
      <c r="F11" s="104"/>
      <c r="G11" s="104"/>
      <c r="H11" s="103"/>
      <c r="I11" s="103"/>
      <c r="J11" s="103"/>
      <c r="K11" s="103"/>
      <c r="L11" s="103"/>
      <c r="M11" s="103"/>
      <c r="N11" s="103"/>
    </row>
    <row r="12" spans="1:14" ht="15.75" x14ac:dyDescent="0.25">
      <c r="A12" s="11" t="s">
        <v>139</v>
      </c>
      <c r="B12" s="138"/>
      <c r="C12" s="139" t="s">
        <v>134</v>
      </c>
      <c r="D12" s="139" t="s">
        <v>135</v>
      </c>
      <c r="E12" s="139" t="s">
        <v>136</v>
      </c>
      <c r="F12" s="140" t="s">
        <v>137</v>
      </c>
      <c r="G12" s="104"/>
      <c r="H12" s="103"/>
      <c r="I12" s="103"/>
      <c r="J12" s="103"/>
      <c r="K12" s="103"/>
      <c r="L12" s="103"/>
      <c r="M12" s="103"/>
      <c r="N12" s="103"/>
    </row>
    <row r="13" spans="1:14" ht="15.75" x14ac:dyDescent="0.25">
      <c r="A13" s="104"/>
      <c r="B13" s="141" t="s">
        <v>133</v>
      </c>
      <c r="C13" s="144">
        <v>0.12</v>
      </c>
      <c r="D13" s="144">
        <v>0.36</v>
      </c>
      <c r="E13" s="144">
        <v>0.32</v>
      </c>
      <c r="F13" s="145">
        <v>0.2</v>
      </c>
      <c r="G13" s="104"/>
      <c r="H13" s="103"/>
      <c r="I13" s="103"/>
      <c r="J13" s="103"/>
      <c r="K13" s="103"/>
      <c r="L13" s="103"/>
      <c r="M13" s="103"/>
      <c r="N13" s="103"/>
    </row>
    <row r="14" spans="1:14" ht="30" customHeight="1" x14ac:dyDescent="0.25">
      <c r="A14" s="104"/>
      <c r="B14" s="104"/>
      <c r="C14" s="104"/>
      <c r="D14" s="104"/>
      <c r="E14" s="104"/>
      <c r="F14" s="104"/>
      <c r="G14" s="104"/>
      <c r="H14" s="103"/>
      <c r="I14" s="103"/>
      <c r="J14" s="103"/>
      <c r="K14" s="103"/>
      <c r="L14" s="103"/>
      <c r="M14" s="103"/>
      <c r="N14" s="103"/>
    </row>
    <row r="15" spans="1:14" ht="15.75" customHeight="1" x14ac:dyDescent="0.25">
      <c r="A15" s="11" t="s">
        <v>142</v>
      </c>
      <c r="B15" s="138" t="s">
        <v>140</v>
      </c>
      <c r="C15" s="139">
        <v>12</v>
      </c>
      <c r="D15" s="139">
        <v>12</v>
      </c>
      <c r="E15" s="139">
        <v>14</v>
      </c>
      <c r="F15" s="139">
        <v>13</v>
      </c>
      <c r="G15" s="139">
        <v>11</v>
      </c>
      <c r="H15" s="139">
        <v>13</v>
      </c>
      <c r="I15" s="139">
        <v>15</v>
      </c>
      <c r="J15" s="139">
        <v>14</v>
      </c>
      <c r="K15" s="139">
        <v>11</v>
      </c>
      <c r="L15" s="139">
        <v>16</v>
      </c>
      <c r="M15" s="140">
        <v>13</v>
      </c>
      <c r="N15" s="104"/>
    </row>
    <row r="16" spans="1:14" ht="15.75" customHeight="1" x14ac:dyDescent="0.25">
      <c r="A16" s="104"/>
      <c r="B16" s="141" t="s">
        <v>141</v>
      </c>
      <c r="C16" s="146">
        <v>151</v>
      </c>
      <c r="D16" s="146">
        <v>147</v>
      </c>
      <c r="E16" s="146">
        <v>162</v>
      </c>
      <c r="F16" s="146">
        <v>153</v>
      </c>
      <c r="G16" s="146">
        <v>145</v>
      </c>
      <c r="H16" s="146">
        <v>155</v>
      </c>
      <c r="I16" s="146">
        <v>161</v>
      </c>
      <c r="J16" s="146">
        <v>159</v>
      </c>
      <c r="K16" s="146">
        <v>143</v>
      </c>
      <c r="L16" s="146">
        <v>160</v>
      </c>
      <c r="M16" s="147">
        <v>150</v>
      </c>
      <c r="N16" s="104"/>
    </row>
    <row r="17" spans="1:14" ht="7.5" customHeight="1" x14ac:dyDescent="0.25">
      <c r="A17" s="104"/>
      <c r="B17" s="104"/>
      <c r="C17" s="104"/>
      <c r="D17" s="104"/>
      <c r="E17" s="104"/>
      <c r="F17" s="104"/>
      <c r="G17" s="104"/>
      <c r="H17" s="103"/>
      <c r="I17" s="103"/>
      <c r="J17" s="103"/>
      <c r="K17" s="103"/>
      <c r="L17" s="103"/>
      <c r="M17" s="103"/>
      <c r="N17" s="103"/>
    </row>
    <row r="19" spans="1:14" ht="15.75" x14ac:dyDescent="0.25">
      <c r="A19" s="6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(1) Maths</vt:lpstr>
      <vt:lpstr>(2) Types</vt:lpstr>
      <vt:lpstr>(3) Formats</vt:lpstr>
      <vt:lpstr>(4) Formulae</vt:lpstr>
      <vt:lpstr>(5) Maths Chain</vt:lpstr>
      <vt:lpstr>(6) Autofill</vt:lpstr>
      <vt:lpstr>(7) Alignment</vt:lpstr>
      <vt:lpstr>(Ext 1) Referencing</vt:lpstr>
      <vt:lpstr>(Ext 2) Charts</vt:lpstr>
      <vt:lpstr>(Ext 3) Display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akaliski</dc:creator>
  <cp:lastModifiedBy>Nicola BEAUMONT</cp:lastModifiedBy>
  <dcterms:created xsi:type="dcterms:W3CDTF">2011-03-03T08:18:31Z</dcterms:created>
  <dcterms:modified xsi:type="dcterms:W3CDTF">2022-01-19T10:07:54Z</dcterms:modified>
</cp:coreProperties>
</file>